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idejgly\Filr\My Files\backupofd\age and infection\"/>
    </mc:Choice>
  </mc:AlternateContent>
  <bookViews>
    <workbookView xWindow="0" yWindow="0" windowWidth="19200" windowHeight="7065" firstSheet="27" activeTab="31"/>
  </bookViews>
  <sheets>
    <sheet name="Polio Fig S1" sheetId="1" r:id="rId1"/>
    <sheet name="Typhoid Fig S2" sheetId="2" r:id="rId2"/>
    <sheet name="Tuberculosis Fig S3" sheetId="3" r:id="rId3"/>
    <sheet name="Measles Fig S4" sheetId="4" r:id="rId4"/>
    <sheet name="Smallpox Fig S5" sheetId="5" r:id="rId5"/>
    <sheet name="Chickenpox Fig S6" sheetId="6" r:id="rId6"/>
    <sheet name="Infectious mononucleosis Fig S7" sheetId="7" r:id="rId7"/>
    <sheet name="HIV Fig S8" sheetId="8" r:id="rId8"/>
    <sheet name="Influenza Fig S9" sheetId="9" r:id="rId9"/>
    <sheet name="Pertussis Fig S10" sheetId="10" r:id="rId10"/>
    <sheet name="Salmonella Fig S11" sheetId="11" r:id="rId11"/>
    <sheet name="Yellow fever Fig S12" sheetId="12" r:id="rId12"/>
    <sheet name="Typhus Fig S13" sheetId="13" r:id="rId13"/>
    <sheet name="Scarlet fever Fig S14" sheetId="14" r:id="rId14"/>
    <sheet name="Ebola Fig S15" sheetId="15" r:id="rId15"/>
    <sheet name="Meningococc Meningitis Fig S16" sheetId="16" r:id="rId16"/>
    <sheet name="Japanese encephalitis Fig S17" sheetId="17" r:id="rId17"/>
    <sheet name="Cholera Fig S18" sheetId="18" r:id="rId18"/>
    <sheet name="Lassa fever Fig S19" sheetId="19" r:id="rId19"/>
    <sheet name="Brucellosis Fig S20" sheetId="20" r:id="rId20"/>
    <sheet name="Hepatitis B Fig S21" sheetId="21" r:id="rId21"/>
    <sheet name="Plague Fig S22" sheetId="22" r:id="rId22"/>
    <sheet name="Hepatitis A Fig S23" sheetId="23" r:id="rId23"/>
    <sheet name="SARS Fig S24" sheetId="24" r:id="rId24"/>
    <sheet name="COVID-19 Fig S25" sheetId="25" r:id="rId25"/>
    <sheet name="MERS-CoV Fig S26" sheetId="26" r:id="rId26"/>
    <sheet name="St Louis encephalitis Fig S27" sheetId="27" r:id="rId27"/>
    <sheet name="Campylobacter Fig S28" sheetId="28" r:id="rId28"/>
    <sheet name="Western equine enceph Fig S29" sheetId="29" r:id="rId29"/>
    <sheet name="Diphtheria Fig S30" sheetId="31" r:id="rId30"/>
    <sheet name="E coli Fig S31" sheetId="32" r:id="rId31"/>
    <sheet name="Dengue Fig S32" sheetId="33" r:id="rId3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20" l="1"/>
  <c r="C13" i="20"/>
  <c r="C11" i="20"/>
  <c r="C10" i="20"/>
  <c r="C9" i="20"/>
  <c r="C8" i="20"/>
</calcChain>
</file>

<file path=xl/sharedStrings.xml><?xml version="1.0" encoding="utf-8"?>
<sst xmlns="http://schemas.openxmlformats.org/spreadsheetml/2006/main" count="2172" uniqueCount="646">
  <si>
    <t>Polio</t>
  </si>
  <si>
    <t>Fig S1(a)</t>
  </si>
  <si>
    <r>
      <t xml:space="preserve">Logan WPD. Distribution of poliomyelitis by sex, age and geographical area. </t>
    </r>
    <r>
      <rPr>
        <i/>
        <sz val="11"/>
        <color theme="1"/>
        <rFont val="Calibri"/>
        <family val="2"/>
        <scheme val="minor"/>
      </rPr>
      <t>Monthly bulletin fo the Ministry of Health and the Public Health Laboratory Service</t>
    </r>
    <r>
      <rPr>
        <sz val="11"/>
        <color theme="1"/>
        <rFont val="Calibri"/>
        <family val="2"/>
        <scheme val="minor"/>
      </rPr>
      <t xml:space="preserve"> 1952; </t>
    </r>
    <r>
      <rPr>
        <b/>
        <sz val="11"/>
        <color theme="1"/>
        <rFont val="Calibri"/>
        <family val="2"/>
        <scheme val="minor"/>
      </rPr>
      <t>11</t>
    </r>
    <r>
      <rPr>
        <sz val="11"/>
        <color theme="1"/>
        <rFont val="Calibri"/>
        <family val="2"/>
        <scheme val="minor"/>
      </rPr>
      <t>: 147-73.</t>
    </r>
  </si>
  <si>
    <t>Notified deaths/ notified cases</t>
  </si>
  <si>
    <t>Age</t>
  </si>
  <si>
    <t>male</t>
  </si>
  <si>
    <t>female</t>
  </si>
  <si>
    <t>&lt;1</t>
  </si>
  <si>
    <t>1-2</t>
  </si>
  <si>
    <t>3-4</t>
  </si>
  <si>
    <t>5-9</t>
  </si>
  <si>
    <t>10-14</t>
  </si>
  <si>
    <t>15-24</t>
  </si>
  <si>
    <t>25+</t>
  </si>
  <si>
    <t>Fig S1 (b)</t>
  </si>
  <si>
    <t>Freyche M-J, Nielsen J. Incidence of poliomyelitis since 1920.  Poliomyelitis (WHO Monograph Series, no 26). Geneva: World Health Organization; 1955: 59.</t>
  </si>
  <si>
    <t>1-4</t>
  </si>
  <si>
    <t>15-19</t>
  </si>
  <si>
    <t>20-24</t>
  </si>
  <si>
    <t>25-29</t>
  </si>
  <si>
    <t>30+</t>
  </si>
  <si>
    <t>Fig S1 (c)</t>
  </si>
  <si>
    <t>Olin G. The epidemiologic pattern of poliomyelitis in Sweden from 1905 to 1950.  Poliomyelitis Papers and discussions presented at the second international poliomyelitis conference. Philadelphia: J.B. Lippincott Company; 1952: 367-74</t>
  </si>
  <si>
    <t>Estimates from graph</t>
  </si>
  <si>
    <t>CFR</t>
  </si>
  <si>
    <t>&lt;3</t>
  </si>
  <si>
    <t>3-6</t>
  </si>
  <si>
    <t>7-14</t>
  </si>
  <si>
    <t>Fig S1 (d)</t>
  </si>
  <si>
    <r>
      <t xml:space="preserve">Lavinder CH, Freeman AW, Frost WH. Epidemiologic studies of poliomyelitis in New York City and the North Eastern United States during the year 1916. </t>
    </r>
    <r>
      <rPr>
        <i/>
        <sz val="11"/>
        <color theme="1"/>
        <rFont val="Calibri"/>
        <family val="2"/>
        <scheme val="minor"/>
      </rPr>
      <t>Public Health Bulletin</t>
    </r>
    <r>
      <rPr>
        <sz val="11"/>
        <color theme="1"/>
        <rFont val="Calibri"/>
        <family val="2"/>
        <scheme val="minor"/>
      </rPr>
      <t xml:space="preserve"> 1918; </t>
    </r>
    <r>
      <rPr>
        <b/>
        <sz val="11"/>
        <color theme="1"/>
        <rFont val="Calibri"/>
        <family val="2"/>
        <scheme val="minor"/>
      </rPr>
      <t>91</t>
    </r>
    <r>
      <rPr>
        <sz val="11"/>
        <color theme="1"/>
        <rFont val="Calibri"/>
        <family val="2"/>
        <scheme val="minor"/>
      </rPr>
      <t>.</t>
    </r>
  </si>
  <si>
    <t>Cases</t>
  </si>
  <si>
    <t>Deaths</t>
  </si>
  <si>
    <t>Fig S1 (e)</t>
  </si>
  <si>
    <r>
      <t xml:space="preserve">Godfrey ES. The Age Distribution of Communicable Disease According to Size of Community. </t>
    </r>
    <r>
      <rPr>
        <i/>
        <sz val="11"/>
        <color theme="1"/>
        <rFont val="Calibri"/>
        <family val="2"/>
        <scheme val="minor"/>
      </rPr>
      <t>Am J Public Health Nations Health</t>
    </r>
    <r>
      <rPr>
        <sz val="11"/>
        <color theme="1"/>
        <rFont val="Calibri"/>
        <family val="2"/>
        <scheme val="minor"/>
      </rPr>
      <t xml:space="preserve"> 1928; </t>
    </r>
    <r>
      <rPr>
        <b/>
        <sz val="11"/>
        <color theme="1"/>
        <rFont val="Calibri"/>
        <family val="2"/>
        <scheme val="minor"/>
      </rPr>
      <t>18</t>
    </r>
    <r>
      <rPr>
        <sz val="11"/>
        <color theme="1"/>
        <rFont val="Calibri"/>
        <family val="2"/>
        <scheme val="minor"/>
      </rPr>
      <t>(5): 616-31</t>
    </r>
  </si>
  <si>
    <t>cases</t>
  </si>
  <si>
    <t>deaths</t>
  </si>
  <si>
    <t>&lt;5</t>
  </si>
  <si>
    <t xml:space="preserve">15-19 </t>
  </si>
  <si>
    <t xml:space="preserve">20+ </t>
  </si>
  <si>
    <t>Fig S1 (f)</t>
  </si>
  <si>
    <t>Lumsden LL. Epidemiological studies of poliomyelitis in Kentucky. Washington: United States Government Printing Office; 1936.</t>
  </si>
  <si>
    <t>20+</t>
  </si>
  <si>
    <t>Fig S1(g)</t>
  </si>
  <si>
    <r>
      <t xml:space="preserve">Donovan CR, Bowman M. Some epidemiological features of poliomyelitis and encephalitis, Manitoba 1941. </t>
    </r>
    <r>
      <rPr>
        <i/>
        <sz val="11"/>
        <color theme="1"/>
        <rFont val="Calibri"/>
        <family val="2"/>
        <scheme val="minor"/>
      </rPr>
      <t>Canadian Public Health Journal</t>
    </r>
    <r>
      <rPr>
        <sz val="11"/>
        <color theme="1"/>
        <rFont val="Calibri"/>
        <family val="2"/>
        <scheme val="minor"/>
      </rPr>
      <t xml:space="preserve"> 1942; </t>
    </r>
    <r>
      <rPr>
        <b/>
        <sz val="11"/>
        <color theme="1"/>
        <rFont val="Calibri"/>
        <family val="2"/>
        <scheme val="minor"/>
      </rPr>
      <t>33</t>
    </r>
    <r>
      <rPr>
        <sz val="11"/>
        <color theme="1"/>
        <rFont val="Calibri"/>
        <family val="2"/>
        <scheme val="minor"/>
      </rPr>
      <t>(6): 241-314.</t>
    </r>
  </si>
  <si>
    <t>20-29</t>
  </si>
  <si>
    <t>Fig S1 (h)</t>
  </si>
  <si>
    <t>Department of Health for Scotland. Poliomyelitis. A survey of the outbreak in Scotland in 1947. Edinburgh: His Majesty's Stationary Office; 1950.</t>
  </si>
  <si>
    <t>Typhoid</t>
  </si>
  <si>
    <t xml:space="preserve">Fig S2 (a) </t>
  </si>
  <si>
    <r>
      <t xml:space="preserve">Godfrey ES. The Age Distribution of Communicable Disease According to Size of Community. </t>
    </r>
    <r>
      <rPr>
        <i/>
        <sz val="11"/>
        <color theme="1"/>
        <rFont val="Calibri"/>
        <family val="2"/>
        <scheme val="minor"/>
      </rPr>
      <t>Am J Public Health Nations Health</t>
    </r>
    <r>
      <rPr>
        <sz val="11"/>
        <color theme="1"/>
        <rFont val="Calibri"/>
        <family val="2"/>
        <scheme val="minor"/>
      </rPr>
      <t xml:space="preserve"> 1928; </t>
    </r>
    <r>
      <rPr>
        <b/>
        <sz val="11"/>
        <color theme="1"/>
        <rFont val="Calibri"/>
        <family val="2"/>
        <scheme val="minor"/>
      </rPr>
      <t>18</t>
    </r>
    <r>
      <rPr>
        <sz val="11"/>
        <color theme="1"/>
        <rFont val="Calibri"/>
        <family val="2"/>
        <scheme val="minor"/>
      </rPr>
      <t>(5): 616-31.</t>
    </r>
  </si>
  <si>
    <t xml:space="preserve">20-24 </t>
  </si>
  <si>
    <t xml:space="preserve">25-29 </t>
  </si>
  <si>
    <t xml:space="preserve">30-34 </t>
  </si>
  <si>
    <t xml:space="preserve">35-39 </t>
  </si>
  <si>
    <t xml:space="preserve">40-44 </t>
  </si>
  <si>
    <t xml:space="preserve">45-49 </t>
  </si>
  <si>
    <t xml:space="preserve">50-54 </t>
  </si>
  <si>
    <t xml:space="preserve">55-59 </t>
  </si>
  <si>
    <t>60+</t>
  </si>
  <si>
    <t xml:space="preserve">Fig S2 (b) </t>
  </si>
  <si>
    <r>
      <t xml:space="preserve">Picken RMF. One aspect of the transmission of enteric fever. </t>
    </r>
    <r>
      <rPr>
        <i/>
        <sz val="11"/>
        <color theme="1"/>
        <rFont val="Calibri"/>
        <family val="2"/>
        <scheme val="minor"/>
      </rPr>
      <t>Public Health</t>
    </r>
    <r>
      <rPr>
        <sz val="11"/>
        <color theme="1"/>
        <rFont val="Calibri"/>
        <family val="2"/>
        <scheme val="minor"/>
      </rPr>
      <t xml:space="preserve"> 1915; </t>
    </r>
    <r>
      <rPr>
        <b/>
        <sz val="11"/>
        <color theme="1"/>
        <rFont val="Calibri"/>
        <family val="2"/>
        <scheme val="minor"/>
      </rPr>
      <t>29</t>
    </r>
    <r>
      <rPr>
        <sz val="11"/>
        <color theme="1"/>
        <rFont val="Calibri"/>
        <family val="2"/>
        <scheme val="minor"/>
      </rPr>
      <t>: 2-6.</t>
    </r>
  </si>
  <si>
    <t>30-34</t>
  </si>
  <si>
    <t>35-39</t>
  </si>
  <si>
    <t>40-44</t>
  </si>
  <si>
    <t>45+</t>
  </si>
  <si>
    <t>Fig S2 (c)</t>
  </si>
  <si>
    <r>
      <t xml:space="preserve">Murchison C. Contributions to the etiology of continued fever: or an investigation of various causes which influence the prevalence and mortality of its different forms. </t>
    </r>
    <r>
      <rPr>
        <i/>
        <sz val="11"/>
        <color theme="1"/>
        <rFont val="Calibri"/>
        <family val="2"/>
        <scheme val="minor"/>
      </rPr>
      <t>Medico-Chirurgical Transactions</t>
    </r>
    <r>
      <rPr>
        <sz val="11"/>
        <color theme="1"/>
        <rFont val="Calibri"/>
        <family val="2"/>
        <scheme val="minor"/>
      </rPr>
      <t xml:space="preserve"> 1858; </t>
    </r>
    <r>
      <rPr>
        <b/>
        <sz val="11"/>
        <color theme="1"/>
        <rFont val="Calibri"/>
        <family val="2"/>
        <scheme val="minor"/>
      </rPr>
      <t>41</t>
    </r>
    <r>
      <rPr>
        <sz val="11"/>
        <color theme="1"/>
        <rFont val="Calibri"/>
        <family val="2"/>
        <scheme val="minor"/>
      </rPr>
      <t>: 219-306.</t>
    </r>
  </si>
  <si>
    <t>45-49</t>
  </si>
  <si>
    <t>50+</t>
  </si>
  <si>
    <t>Fig S2 (d)</t>
  </si>
  <si>
    <r>
      <t xml:space="preserve">Porter C. History of an epidemic of Typhoid fever including consideration of the means of prevention of the disease in Midden towns. </t>
    </r>
    <r>
      <rPr>
        <i/>
        <sz val="11"/>
        <color theme="1"/>
        <rFont val="Calibri"/>
        <family val="2"/>
        <scheme val="minor"/>
      </rPr>
      <t>Public Health</t>
    </r>
    <r>
      <rPr>
        <sz val="11"/>
        <color theme="1"/>
        <rFont val="Calibri"/>
        <family val="2"/>
        <scheme val="minor"/>
      </rPr>
      <t xml:space="preserve"> 1893; </t>
    </r>
    <r>
      <rPr>
        <b/>
        <sz val="11"/>
        <color theme="1"/>
        <rFont val="Calibri"/>
        <family val="2"/>
        <scheme val="minor"/>
      </rPr>
      <t>68</t>
    </r>
    <r>
      <rPr>
        <sz val="11"/>
        <color theme="1"/>
        <rFont val="Calibri"/>
        <family val="2"/>
        <scheme val="minor"/>
      </rPr>
      <t>: 80-4</t>
    </r>
  </si>
  <si>
    <t>5-14</t>
  </si>
  <si>
    <t>25-44</t>
  </si>
  <si>
    <t>Fig S2 (e)</t>
  </si>
  <si>
    <r>
      <t xml:space="preserve">Guest Gornall J. The prevalence of enteric fever in Warrington during 1899. </t>
    </r>
    <r>
      <rPr>
        <i/>
        <sz val="11"/>
        <color theme="1"/>
        <rFont val="Calibri"/>
        <family val="2"/>
        <scheme val="minor"/>
      </rPr>
      <t>Public Health</t>
    </r>
    <r>
      <rPr>
        <sz val="11"/>
        <color theme="1"/>
        <rFont val="Calibri"/>
        <family val="2"/>
        <scheme val="minor"/>
      </rPr>
      <t xml:space="preserve"> 1900; </t>
    </r>
    <r>
      <rPr>
        <b/>
        <sz val="11"/>
        <color theme="1"/>
        <rFont val="Calibri"/>
        <family val="2"/>
        <scheme val="minor"/>
      </rPr>
      <t>12</t>
    </r>
    <r>
      <rPr>
        <sz val="11"/>
        <color theme="1"/>
        <rFont val="Calibri"/>
        <family val="2"/>
        <scheme val="minor"/>
      </rPr>
      <t>: 841-50.</t>
    </r>
  </si>
  <si>
    <t>25-34</t>
  </si>
  <si>
    <t>35-44</t>
  </si>
  <si>
    <t>Fig S2 (f)</t>
  </si>
  <si>
    <r>
      <t xml:space="preserve">Davies S. An epidemic of enteric fever. </t>
    </r>
    <r>
      <rPr>
        <i/>
        <sz val="11"/>
        <color theme="1"/>
        <rFont val="Calibri"/>
        <family val="2"/>
        <scheme val="minor"/>
      </rPr>
      <t>Public Health</t>
    </r>
    <r>
      <rPr>
        <sz val="11"/>
        <color theme="1"/>
        <rFont val="Calibri"/>
        <family val="2"/>
        <scheme val="minor"/>
      </rPr>
      <t xml:space="preserve"> 1896; </t>
    </r>
    <r>
      <rPr>
        <b/>
        <sz val="11"/>
        <color theme="1"/>
        <rFont val="Calibri"/>
        <family val="2"/>
        <scheme val="minor"/>
      </rPr>
      <t>8</t>
    </r>
    <r>
      <rPr>
        <sz val="11"/>
        <color theme="1"/>
        <rFont val="Calibri"/>
        <family val="2"/>
        <scheme val="minor"/>
      </rPr>
      <t>: 119-24.</t>
    </r>
  </si>
  <si>
    <t>10-19</t>
  </si>
  <si>
    <t>20-39</t>
  </si>
  <si>
    <t>40+</t>
  </si>
  <si>
    <t>Fig S2 (g)</t>
  </si>
  <si>
    <r>
      <t xml:space="preserve">Holden OM. The Croydon typhoid outbreak. (A summary of the chief clinical features). </t>
    </r>
    <r>
      <rPr>
        <i/>
        <sz val="11"/>
        <color theme="1"/>
        <rFont val="Calibri"/>
        <family val="2"/>
        <scheme val="minor"/>
      </rPr>
      <t>Public Health</t>
    </r>
    <r>
      <rPr>
        <sz val="11"/>
        <color theme="1"/>
        <rFont val="Calibri"/>
        <family val="2"/>
        <scheme val="minor"/>
      </rPr>
      <t xml:space="preserve"> 1939; </t>
    </r>
    <r>
      <rPr>
        <b/>
        <sz val="11"/>
        <color theme="1"/>
        <rFont val="Calibri"/>
        <family val="2"/>
        <scheme val="minor"/>
      </rPr>
      <t>52</t>
    </r>
    <r>
      <rPr>
        <sz val="11"/>
        <color theme="1"/>
        <rFont val="Calibri"/>
        <family val="2"/>
        <scheme val="minor"/>
      </rPr>
      <t>: 135-46.</t>
    </r>
  </si>
  <si>
    <t>&lt;10</t>
  </si>
  <si>
    <t>30-39</t>
  </si>
  <si>
    <t>40-49</t>
  </si>
  <si>
    <t>50-59</t>
  </si>
  <si>
    <t>60-69</t>
  </si>
  <si>
    <t>70+</t>
  </si>
  <si>
    <t>Fig S2 (h)</t>
  </si>
  <si>
    <t>Merrillees CR. Report on typhoid fever in the City of Moorabbin 1943. Melbourne, 1943.</t>
  </si>
  <si>
    <t>45-54</t>
  </si>
  <si>
    <t>55+</t>
  </si>
  <si>
    <t>Tuberculosis</t>
  </si>
  <si>
    <t>Fig S3 (a) Denmark</t>
  </si>
  <si>
    <t>Lindhardt M. The statistics of pulmonary tuberculosis in Denmark 1925-1934. A statistical investigation on the occurrence of pulmonary tuberculosis in the period 1925-1934, worked out on the basis of the Danish National Health Service file of notified cases and deaths. Copenhagen: Ejnar Munksgaard; 1939.</t>
  </si>
  <si>
    <t xml:space="preserve">male </t>
  </si>
  <si>
    <t>50-54</t>
  </si>
  <si>
    <t>55-59</t>
  </si>
  <si>
    <t>60-64</t>
  </si>
  <si>
    <t>65-69</t>
  </si>
  <si>
    <t>70-74</t>
  </si>
  <si>
    <t>75-79</t>
  </si>
  <si>
    <t>80+</t>
  </si>
  <si>
    <t>Fig S3 (b) Denmark</t>
  </si>
  <si>
    <t>Fig S3 (c)</t>
  </si>
  <si>
    <t xml:space="preserve">Glasgow </t>
  </si>
  <si>
    <t>MacGregor ASM. Studies in the epidemiology of Phthisis. Public Health 1924; 27: 269-78</t>
  </si>
  <si>
    <t>died TB</t>
  </si>
  <si>
    <t>died other</t>
  </si>
  <si>
    <t>left</t>
  </si>
  <si>
    <t>not found</t>
  </si>
  <si>
    <t>alive</t>
  </si>
  <si>
    <t>24-29</t>
  </si>
  <si>
    <t>65+</t>
  </si>
  <si>
    <t>Fig S3 (d)</t>
  </si>
  <si>
    <t>Glasgow Birmingham</t>
  </si>
  <si>
    <t>Glasgow 1910-12</t>
  </si>
  <si>
    <t>Birmingham 1912-13</t>
  </si>
  <si>
    <t>age</t>
  </si>
  <si>
    <t>notified deaths / notified cases</t>
  </si>
  <si>
    <t>55-64</t>
  </si>
  <si>
    <t xml:space="preserve">Fig 3(e) </t>
  </si>
  <si>
    <t>Portsmouth 1912</t>
  </si>
  <si>
    <t>Sheffield 1912</t>
  </si>
  <si>
    <t>45-64</t>
  </si>
  <si>
    <t xml:space="preserve">Fig 3 (f) Wales </t>
  </si>
  <si>
    <t>Picken RMF. Age and sex incidence, as distinct from mortality, in respiratory tuberculosis. Public Health 1940; 54: 42-6.</t>
  </si>
  <si>
    <t>Fig 3(g)</t>
  </si>
  <si>
    <t>US</t>
  </si>
  <si>
    <t>Ferebee SH, Mount FW. Tuberculosis morbidity in a controlled trial of the prophylactic use of isoniazid among household contacts. Am Rev Respir Dis 1962; 85: 490-510</t>
  </si>
  <si>
    <t>Measles</t>
  </si>
  <si>
    <t>Fig S4 (a)</t>
  </si>
  <si>
    <t>Faroe Islands</t>
  </si>
  <si>
    <t>Panum PL. Observations made during the epidemic of measles on the Faroe Islands in the year 1846. Baltimore: Delta Omega Society; 1940.</t>
  </si>
  <si>
    <t>(from Appendix but cases probably estimated using constant attack rate by age)</t>
  </si>
  <si>
    <t>1-9</t>
  </si>
  <si>
    <t>70-79</t>
  </si>
  <si>
    <t>Fig S4 (b) Aberdeen</t>
  </si>
  <si>
    <t>Wilson GN. Measles: its prevalence and mortality in Aberdeen. Public Health 1905; 18: 65-82</t>
  </si>
  <si>
    <t>Fig S4 (c)</t>
  </si>
  <si>
    <t>Kansas</t>
  </si>
  <si>
    <t>Lavinder CH, Freeman AW, Frost WH. Epidemiologic studies of poliomyelitis in New York City and the North Eastern United States during the year 1916. Public Health Bulletin 1918; 91.</t>
  </si>
  <si>
    <t>Fig S4 (d) Small Towns US</t>
  </si>
  <si>
    <t>Godfrey ES. The Age Distribution of Communicable Disease According to Size of Community. Am J Public Health Nations Health 1928; 18(5): 616-31.</t>
  </si>
  <si>
    <t>Fig S4 (e)</t>
  </si>
  <si>
    <t>Eng &amp; Wales</t>
  </si>
  <si>
    <t>Ramsay M, Gay N, Miller E, et al. The epidemiology of measles in England and Wales: rationale for the 1994 national vaccination campaign. Commun Dis Rep CDR Rev 1994; 4(12): R141-6</t>
  </si>
  <si>
    <t>&gt;25</t>
  </si>
  <si>
    <t>Fig S4 (f) Romania</t>
  </si>
  <si>
    <t>Institutul National de Sanatate Publica Romania. http://www.cnscbt.ro/index.php/informari-saptamanale/rujeola-1/1071-situatia-deceselor-datorate-rujeolei-romania-2016-2019/file 2019 (accessed 13/05/19)</t>
  </si>
  <si>
    <t>Institutul National de Sanatate Publica Romania. http://www.cnscbt.ro/index.php/informari-saptamanale/rujeola-1/1143-situatia-rujeolei-in-romania-la-data-de-01-03-2019/file. 2019 (accessed 13/05/19)</t>
  </si>
  <si>
    <t>unvaccinated</t>
  </si>
  <si>
    <t>deaths without underlying illness</t>
  </si>
  <si>
    <t>Fig S4 (g)</t>
  </si>
  <si>
    <t>Bulgaria</t>
  </si>
  <si>
    <t>Muscat M, Marinova L, Mankertz A, et al. The measles outbreak in Bulgaria, 2009-2011: An epidemiological assessment and lessons learnt. Euro surveillance : bulletin Europeen sur les maladies transmissibles = European communicable disease bulletin 2016; 21(9): 30152</t>
  </si>
  <si>
    <t>Fig S4 (h)</t>
  </si>
  <si>
    <t>Netherlands</t>
  </si>
  <si>
    <t>Woudenberg T, van Binnendijk RS, Sanders EA, et al. Large measles epidemic in the Netherlands, May 2013 to March 2014: changing epidemiology. Euro surveillance : bulletin Europeen sur les maladies transmissibles = European communicable disease bulletin 2017; 22(3)</t>
  </si>
  <si>
    <t>hospitalised</t>
  </si>
  <si>
    <t>0-13m</t>
  </si>
  <si>
    <t>14-48m</t>
  </si>
  <si>
    <t>4-8y</t>
  </si>
  <si>
    <t>9-17y</t>
  </si>
  <si>
    <t>18-40y</t>
  </si>
  <si>
    <t>&gt;40y</t>
  </si>
  <si>
    <t>Smallpox</t>
  </si>
  <si>
    <t>Fig S5 (a)</t>
  </si>
  <si>
    <t>London</t>
  </si>
  <si>
    <t>Marson JF. Appendix F. An analytical examination of all cases admitted , during sixteen years , at the small-pox and vaccination hospital, London; with a view to illustrate the pathology of small-pox and the protective influence of vaccination, in degrees varying according as the vaccination has been perfectly or imperfectly performed. In: Simon J, ed. General Board of Health Papers relating to the history and practice of vaccination. London: HMSO; 1857</t>
  </si>
  <si>
    <t>0-4</t>
  </si>
  <si>
    <t>Fig S5 (b) Sheffield</t>
  </si>
  <si>
    <t>Barry D. Report on an epidemic of small-pox at Sheffield during 1887-88. London: HMSO; 1889</t>
  </si>
  <si>
    <t>nos reattacked</t>
  </si>
  <si>
    <t xml:space="preserve">Fig S5 (c) Birmingham </t>
  </si>
  <si>
    <r>
      <t xml:space="preserve">Hill A. The small-pox experience of Birmingham 1893-5. </t>
    </r>
    <r>
      <rPr>
        <i/>
        <sz val="11"/>
        <color theme="1"/>
        <rFont val="Calibri"/>
        <family val="2"/>
        <scheme val="minor"/>
      </rPr>
      <t>Public Health</t>
    </r>
    <r>
      <rPr>
        <sz val="11"/>
        <color theme="1"/>
        <rFont val="Calibri"/>
        <family val="2"/>
        <scheme val="minor"/>
      </rPr>
      <t xml:space="preserve"> 1896; </t>
    </r>
    <r>
      <rPr>
        <b/>
        <sz val="11"/>
        <color theme="1"/>
        <rFont val="Calibri"/>
        <family val="2"/>
        <scheme val="minor"/>
      </rPr>
      <t>8</t>
    </r>
    <r>
      <rPr>
        <sz val="11"/>
        <color theme="1"/>
        <rFont val="Calibri"/>
        <family val="2"/>
        <scheme val="minor"/>
      </rPr>
      <t>: 413-4.</t>
    </r>
  </si>
  <si>
    <t>notified</t>
  </si>
  <si>
    <t>Fig S5 (d) Middlesborough</t>
  </si>
  <si>
    <r>
      <t xml:space="preserve">Dingle CV. The story of the Middlesborough small-pox epidemic and some of its lessons. </t>
    </r>
    <r>
      <rPr>
        <i/>
        <sz val="11"/>
        <color theme="1"/>
        <rFont val="Calibri"/>
        <family val="2"/>
        <scheme val="minor"/>
      </rPr>
      <t>Public Health</t>
    </r>
    <r>
      <rPr>
        <sz val="11"/>
        <color theme="1"/>
        <rFont val="Calibri"/>
        <family val="2"/>
        <scheme val="minor"/>
      </rPr>
      <t xml:space="preserve"> 1898; </t>
    </r>
    <r>
      <rPr>
        <b/>
        <sz val="11"/>
        <color theme="1"/>
        <rFont val="Calibri"/>
        <family val="2"/>
        <scheme val="minor"/>
      </rPr>
      <t>11</t>
    </r>
    <r>
      <rPr>
        <sz val="11"/>
        <color theme="1"/>
        <rFont val="Calibri"/>
        <family val="2"/>
        <scheme val="minor"/>
      </rPr>
      <t>: 173-92.</t>
    </r>
  </si>
  <si>
    <t>Fig S5 (e)</t>
  </si>
  <si>
    <t>Leicester</t>
  </si>
  <si>
    <r>
      <t xml:space="preserve">Killinck Mallard C. The Leicester Method of dealing with small-pox. </t>
    </r>
    <r>
      <rPr>
        <i/>
        <sz val="11"/>
        <color theme="1"/>
        <rFont val="Calibri"/>
        <family val="2"/>
        <scheme val="minor"/>
      </rPr>
      <t>Public Health</t>
    </r>
    <r>
      <rPr>
        <sz val="11"/>
        <color theme="1"/>
        <rFont val="Calibri"/>
        <family val="2"/>
        <scheme val="minor"/>
      </rPr>
      <t xml:space="preserve"> 1904; </t>
    </r>
    <r>
      <rPr>
        <b/>
        <sz val="11"/>
        <color theme="1"/>
        <rFont val="Calibri"/>
        <family val="2"/>
        <scheme val="minor"/>
      </rPr>
      <t>16</t>
    </r>
    <r>
      <rPr>
        <sz val="11"/>
        <color theme="1"/>
        <rFont val="Calibri"/>
        <family val="2"/>
        <scheme val="minor"/>
      </rPr>
      <t>: 607-29</t>
    </r>
  </si>
  <si>
    <t>Fig S5 (f) Oldham</t>
  </si>
  <si>
    <r>
      <t xml:space="preserve">Niven J. Small-pox problems. </t>
    </r>
    <r>
      <rPr>
        <i/>
        <sz val="11"/>
        <color theme="1"/>
        <rFont val="Calibri"/>
        <family val="2"/>
        <scheme val="minor"/>
      </rPr>
      <t>Public Health</t>
    </r>
    <r>
      <rPr>
        <sz val="11"/>
        <color theme="1"/>
        <rFont val="Calibri"/>
        <family val="2"/>
        <scheme val="minor"/>
      </rPr>
      <t xml:space="preserve"> 1893; </t>
    </r>
    <r>
      <rPr>
        <b/>
        <sz val="11"/>
        <color theme="1"/>
        <rFont val="Calibri"/>
        <family val="2"/>
        <scheme val="minor"/>
      </rPr>
      <t>64</t>
    </r>
    <r>
      <rPr>
        <sz val="11"/>
        <color theme="1"/>
        <rFont val="Calibri"/>
        <family val="2"/>
        <scheme val="minor"/>
      </rPr>
      <t>(324-7).</t>
    </r>
  </si>
  <si>
    <t>0-9</t>
  </si>
  <si>
    <t>Chickenpox</t>
  </si>
  <si>
    <t>Fig S6 (a) France</t>
  </si>
  <si>
    <t>Boelle PY, Hanslik T. Varicella in non-immune persons: incidence, hospitalization and mortality rates. Epidemiol Infect 2002; 129(3): 599-606</t>
  </si>
  <si>
    <t>Chickenpox France</t>
  </si>
  <si>
    <t>hospitalisation  per 100,000 cases</t>
  </si>
  <si>
    <t>CFR per million cases</t>
  </si>
  <si>
    <t>estimate</t>
  </si>
  <si>
    <t>Confidence interval</t>
  </si>
  <si>
    <t>confidence interval</t>
  </si>
  <si>
    <t>Fig S6 (b) US</t>
  </si>
  <si>
    <t>Guess HA, Broughton DD, Melton LJ, 3rd, Kurland LT. Population-based studies of varicella complications. Pediatrics 1986; 78(4 Pt 2): 723-7.</t>
  </si>
  <si>
    <t>hospitalisation  per 10,000 cases</t>
  </si>
  <si>
    <t>Fig S6 (c)</t>
  </si>
  <si>
    <t>Canada</t>
  </si>
  <si>
    <t>Brisson M, Edmunds WJ, Law B, et al. Epidemiology of varicella zoster virus infection in Canada and the United Kingdom. Epidemiol Infect 2001; 127(2): 305-14.</t>
  </si>
  <si>
    <t>hospitalistations per case %</t>
  </si>
  <si>
    <t>0-1</t>
  </si>
  <si>
    <t>2-4</t>
  </si>
  <si>
    <t>5-11</t>
  </si>
  <si>
    <t>12-18</t>
  </si>
  <si>
    <t>19-24</t>
  </si>
  <si>
    <t>Fig S6 (e)</t>
  </si>
  <si>
    <t>England and Wales</t>
  </si>
  <si>
    <t>15-18</t>
  </si>
  <si>
    <t xml:space="preserve"> number hospitalised</t>
  </si>
  <si>
    <t>Infectious mononucleosis</t>
  </si>
  <si>
    <t>Fig  S7 (a) Minnesota</t>
  </si>
  <si>
    <r>
      <t xml:space="preserve">Henke CE, Kurland LT, Elveback LR. Infectious mononucleosis in Rochester, Minnesota, 1950 through 1969. </t>
    </r>
    <r>
      <rPr>
        <i/>
        <sz val="11"/>
        <color theme="1"/>
        <rFont val="Calibri"/>
        <family val="2"/>
        <scheme val="minor"/>
      </rPr>
      <t>Am J Epidemiol</t>
    </r>
    <r>
      <rPr>
        <sz val="11"/>
        <color theme="1"/>
        <rFont val="Calibri"/>
        <family val="2"/>
        <scheme val="minor"/>
      </rPr>
      <t xml:space="preserve"> 1973; </t>
    </r>
    <r>
      <rPr>
        <b/>
        <sz val="11"/>
        <color theme="1"/>
        <rFont val="Calibri"/>
        <family val="2"/>
        <scheme val="minor"/>
      </rPr>
      <t>98</t>
    </r>
    <r>
      <rPr>
        <sz val="11"/>
        <color theme="1"/>
        <rFont val="Calibri"/>
        <family val="2"/>
        <scheme val="minor"/>
      </rPr>
      <t>(6): 483-90.</t>
    </r>
  </si>
  <si>
    <t>HIV</t>
  </si>
  <si>
    <t>Fig S8 (a)</t>
  </si>
  <si>
    <t>Proportions estimated from graph of survival analysis</t>
  </si>
  <si>
    <t>proportion dead within 10 years</t>
  </si>
  <si>
    <r>
      <t xml:space="preserve">Collaborative group on AIDS incubation and HIV survival including the CASCADE EU Concerted Action. Time from HIV-1 seroconversion to AIDS and death before widespread use of highly-active antiretroviral therapy: a collaborative re-analysis. </t>
    </r>
    <r>
      <rPr>
        <i/>
        <sz val="11"/>
        <color theme="1"/>
        <rFont val="Calibri"/>
        <family val="2"/>
        <scheme val="minor"/>
      </rPr>
      <t>Lancet</t>
    </r>
    <r>
      <rPr>
        <sz val="11"/>
        <color theme="1"/>
        <rFont val="Calibri"/>
        <family val="2"/>
        <scheme val="minor"/>
      </rPr>
      <t xml:space="preserve"> 2000; </t>
    </r>
    <r>
      <rPr>
        <b/>
        <sz val="11"/>
        <color theme="1"/>
        <rFont val="Calibri"/>
        <family val="2"/>
        <scheme val="minor"/>
      </rPr>
      <t>355</t>
    </r>
    <r>
      <rPr>
        <sz val="11"/>
        <color theme="1"/>
        <rFont val="Calibri"/>
        <family val="2"/>
        <scheme val="minor"/>
      </rPr>
      <t>: 1131-7</t>
    </r>
  </si>
  <si>
    <t>Influenza</t>
  </si>
  <si>
    <t>Fig S9 (a) Maryland 1918</t>
  </si>
  <si>
    <t>Frost WH, Sydenstricker E. Influenza in Maryland. Preliminary statistics of certain localities. Public Health Reports 1919; 34(11): 491-504</t>
  </si>
  <si>
    <t>75+</t>
  </si>
  <si>
    <t>Fig S9 (b)  US 1918 (flu pneumonia and grippe)</t>
  </si>
  <si>
    <t>Collins SD. Age and sex incidence of influenza and pneumonia morbidity and mortality in the epidemic of 1928-29 with comparative data for the epidemic of 1918-19. Public Health Reports 1931; 46: 1909-37</t>
  </si>
  <si>
    <t>all</t>
  </si>
  <si>
    <t>doubtful</t>
  </si>
  <si>
    <t>Fig S9 (c)</t>
  </si>
  <si>
    <t>US 1928 (flu pneumonia and grippe)</t>
  </si>
  <si>
    <t>Pertussis</t>
  </si>
  <si>
    <t>Fig S10 (a)Aberdeen</t>
  </si>
  <si>
    <t>Laing JS, Hay M. Whooping cough: its prevalence and mortality in Aberdeen. Public Health 1902; 14: 584-</t>
  </si>
  <si>
    <t>Fig S10 (b) US</t>
  </si>
  <si>
    <t>Salmonella</t>
  </si>
  <si>
    <t xml:space="preserve">Fig S11 (a) </t>
  </si>
  <si>
    <t xml:space="preserve">Spain </t>
  </si>
  <si>
    <t>ref 52</t>
  </si>
  <si>
    <t>Gil Prieto R, Alejandre CG, Meca AA, Barrera VH, de Miguel AG. Epidemiology of hospital-treated Salmonella infection; data from a national cohort over a ten-year period. J Infect 2009; 58(3): 175-81.</t>
  </si>
  <si>
    <t>CFR estimated from graph. Number of cases estimated from rates and population data</t>
  </si>
  <si>
    <t>hospitalised cases</t>
  </si>
  <si>
    <t>60-74</t>
  </si>
  <si>
    <t>80-84</t>
  </si>
  <si>
    <t>85+</t>
  </si>
  <si>
    <t>Fig S11 (b) Taiwan</t>
  </si>
  <si>
    <t>ref 53</t>
  </si>
  <si>
    <t>Chen PL, Li CY, Hsieh TH, et al. Epidemiology, disease spectrum and economic burden of non-typhoidal Salmonella infections in Taiwan, 2006-2008. Epidemiol Infect 2012; 140(12): 2256-63.</t>
  </si>
  <si>
    <t>septicaemia</t>
  </si>
  <si>
    <t>10-29</t>
  </si>
  <si>
    <t>30-49</t>
  </si>
  <si>
    <t>50-69</t>
  </si>
  <si>
    <t>Fig S11 (c)</t>
  </si>
  <si>
    <t>ref 54</t>
  </si>
  <si>
    <t>Ruzante JM, Majowicz SE, Fazil A, Davidson VJ. Hospitalization and deaths for select enteric illnesses and associated sequelae in Canada, 2001-2004. Epidemiol Infect 2011; 139(6): 937-45</t>
  </si>
  <si>
    <t>number hospitalised estimated from percent hospitalised</t>
  </si>
  <si>
    <t>40-59</t>
  </si>
  <si>
    <t>Fig S11(d) Australia</t>
  </si>
  <si>
    <t>ref 55</t>
  </si>
  <si>
    <t>Wilson HL, Kennedy KJ, Moffatt CRM. Epidemiology of non-typhoid Salmonella infection in the Australian Capital Territory over a 10-year period. Intern Med J 2018; 48(3): 316-23.</t>
  </si>
  <si>
    <t>estimated from graph</t>
  </si>
  <si>
    <t>Hospitalised</t>
  </si>
  <si>
    <t>Fig S11 (e)</t>
  </si>
  <si>
    <t>Denmark</t>
  </si>
  <si>
    <t>ref 56</t>
  </si>
  <si>
    <t>Fisker N, Vinding K, Molbak K, Hornstrup MK. Clinical review of nontyphoid Salmonella infections from 1991 to 1999 in a Danish county. Clin Infect Dis 2003; 37(4): e47-52.</t>
  </si>
  <si>
    <t xml:space="preserve">Fig S11 (f, g) Belgium </t>
  </si>
  <si>
    <t>Le Bacq F, Louwagie B, Verhaegen J. Salmonella typhimurium and Salmonella enteritidis: changing epidemiology from 1973 until 1992. Eur J Epidemiol 1994; 10(4): 367-71.</t>
  </si>
  <si>
    <t>Cases = isolate from blood or faeces</t>
  </si>
  <si>
    <t>S typhimurium</t>
  </si>
  <si>
    <t>S enteritidis</t>
  </si>
  <si>
    <t>blood culture positive</t>
  </si>
  <si>
    <t>Fig S11 (h)</t>
  </si>
  <si>
    <t>Sweden</t>
  </si>
  <si>
    <t>Bille B, Mellbin T, Nordbring F. An Extensive Outbreak of Gastroenteritis Caused by Salmonella Newport. I. Some Observations of 745 Known Cases. Acta Med Scand 1964; 175: 557-67.</t>
  </si>
  <si>
    <t>Positive isolate</t>
  </si>
  <si>
    <t>symptomatic</t>
  </si>
  <si>
    <t>1-6</t>
  </si>
  <si>
    <t>7-15</t>
  </si>
  <si>
    <t>16-24</t>
  </si>
  <si>
    <t>25-59</t>
  </si>
  <si>
    <t>Yellow fever</t>
  </si>
  <si>
    <t xml:space="preserve">Fig 12 (a) </t>
  </si>
  <si>
    <t>New Orleans</t>
  </si>
  <si>
    <t>Sternberg GM. Report on the etiology and prevention of yellow fever. Washington: Government Printing Office; 1890.</t>
  </si>
  <si>
    <t xml:space="preserve">Fig 12 (b) </t>
  </si>
  <si>
    <t>Kentucky</t>
  </si>
  <si>
    <t>Procter JR. Notes on the Yellow Fever epidemic at Hickman, Ky., 1878. Frankfort, 1879.</t>
  </si>
  <si>
    <t>From line-listing of cases and outcomes</t>
  </si>
  <si>
    <t>Typhus</t>
  </si>
  <si>
    <t xml:space="preserve">Fig S13 (a) </t>
  </si>
  <si>
    <t>Scarlet fever</t>
  </si>
  <si>
    <t xml:space="preserve">Fig 14 (a) </t>
  </si>
  <si>
    <t>Pennsylvania</t>
  </si>
  <si>
    <t>Fig 14 (b) London</t>
  </si>
  <si>
    <t>Anon. The case of mortality (fatality) of scarlet fever. Public Health 1895; (86): 333-4.</t>
  </si>
  <si>
    <t>CFR in 81350  hospitalised cases</t>
  </si>
  <si>
    <t>Fig 14 (c) London</t>
  </si>
  <si>
    <t>Woods HM. Epidemiological study of scarlet fever in England and Wales since 1900. Medical Research Council Special Report Series No. 180. London: His Majesty's Stationary Office; 1933.</t>
  </si>
  <si>
    <t>hospital cases</t>
  </si>
  <si>
    <t>Ebola</t>
  </si>
  <si>
    <t>Fig 115 (a) West Africa</t>
  </si>
  <si>
    <t>Confirmed and probable cases</t>
  </si>
  <si>
    <t>CI low</t>
  </si>
  <si>
    <t>CI high</t>
  </si>
  <si>
    <t>Fig S15 (b) Sierra Leone</t>
  </si>
  <si>
    <t>Bower H, Johnson S, Bangura MS, et al. Exposure-specific and age-specific attack rates for Ebola virus disease in Ebola-affected households, Sierra Leone. Emerg Infect Dis 2016; 22(7): 1403-12.</t>
  </si>
  <si>
    <t>and updated data</t>
  </si>
  <si>
    <t xml:space="preserve">Age </t>
  </si>
  <si>
    <t>&lt;2</t>
  </si>
  <si>
    <t>≥50</t>
  </si>
  <si>
    <t>household contacts</t>
  </si>
  <si>
    <t>&gt;50</t>
  </si>
  <si>
    <r>
      <t xml:space="preserve">WHO Ebola Response Team. Ebola Virus Disease among Male and Female Persons in West Africa. </t>
    </r>
    <r>
      <rPr>
        <i/>
        <sz val="11"/>
        <color theme="1"/>
        <rFont val="Calibri"/>
        <family val="2"/>
        <scheme val="minor"/>
      </rPr>
      <t>N Engl J Med</t>
    </r>
    <r>
      <rPr>
        <sz val="11"/>
        <color theme="1"/>
        <rFont val="Calibri"/>
        <family val="2"/>
        <scheme val="minor"/>
      </rPr>
      <t xml:space="preserve"> 2016; </t>
    </r>
    <r>
      <rPr>
        <b/>
        <sz val="11"/>
        <color theme="1"/>
        <rFont val="Calibri"/>
        <family val="2"/>
        <scheme val="minor"/>
      </rPr>
      <t>374</t>
    </r>
    <r>
      <rPr>
        <sz val="11"/>
        <color theme="1"/>
        <rFont val="Calibri"/>
        <family val="2"/>
        <scheme val="minor"/>
      </rPr>
      <t>(1): 95-6.</t>
    </r>
  </si>
  <si>
    <r>
      <t xml:space="preserve">Bower H, Johnson S, Bangura MS, et al. Exposure-specific and age-specific attack rates for Ebola virus disease in Ebola-affected households, Sierra Leone. </t>
    </r>
    <r>
      <rPr>
        <i/>
        <sz val="11"/>
        <color theme="1"/>
        <rFont val="Calibri"/>
        <family val="2"/>
        <scheme val="minor"/>
      </rPr>
      <t xml:space="preserve">Emerg Infect Dis </t>
    </r>
    <r>
      <rPr>
        <sz val="11"/>
        <color theme="1"/>
        <rFont val="Calibri"/>
        <family val="2"/>
        <scheme val="minor"/>
      </rPr>
      <t xml:space="preserve">2016; </t>
    </r>
    <r>
      <rPr>
        <b/>
        <sz val="11"/>
        <color theme="1"/>
        <rFont val="Calibri"/>
        <family val="2"/>
        <scheme val="minor"/>
      </rPr>
      <t>22</t>
    </r>
    <r>
      <rPr>
        <sz val="11"/>
        <color theme="1"/>
        <rFont val="Calibri"/>
        <family val="2"/>
        <scheme val="minor"/>
      </rPr>
      <t>(7): 1403-12.</t>
    </r>
  </si>
  <si>
    <t>CI = 95% confidence interval</t>
  </si>
  <si>
    <t>Meningococcal meningitis</t>
  </si>
  <si>
    <t>Fig S16 (a) Cyprus</t>
  </si>
  <si>
    <t>Williamson GA. Report on the outbreak of epidemic cerebro-spinal meningitis, December 1908 to May 1909; 1909.</t>
  </si>
  <si>
    <t>Fig S16 (b) California</t>
  </si>
  <si>
    <t>Dickie D. Transactions of the twenty-seventh annual conference of state and territorial health officers with the United States Public Health Service. Public Health Bulletin No. 194. Washington: United States Government Printing Office; 1930.</t>
  </si>
  <si>
    <t>notified cases</t>
  </si>
  <si>
    <t>notified deaths</t>
  </si>
  <si>
    <t>Fig S16 (c)</t>
  </si>
  <si>
    <t>New York</t>
  </si>
  <si>
    <t>Heiman H, Feldstein S. Meningococcus meningitis. Philadelphia: JB Lippincott Company; 1913.</t>
  </si>
  <si>
    <t>Japanese encephalitis</t>
  </si>
  <si>
    <t>Fig S17 (a)Korea</t>
  </si>
  <si>
    <r>
      <t xml:space="preserve">Kono R, Kim KH. Comparative epidemiological features of Japanese encephalitis in the Republic of Korea, China (Taiwan) and Japan. </t>
    </r>
    <r>
      <rPr>
        <i/>
        <sz val="11"/>
        <color theme="1"/>
        <rFont val="Calibri"/>
        <family val="2"/>
        <scheme val="minor"/>
      </rPr>
      <t>Bull World Health Organ</t>
    </r>
    <r>
      <rPr>
        <sz val="11"/>
        <color theme="1"/>
        <rFont val="Calibri"/>
        <family val="2"/>
        <scheme val="minor"/>
      </rPr>
      <t xml:space="preserve"> 1969; </t>
    </r>
    <r>
      <rPr>
        <b/>
        <sz val="11"/>
        <color theme="1"/>
        <rFont val="Calibri"/>
        <family val="2"/>
        <scheme val="minor"/>
      </rPr>
      <t>40</t>
    </r>
    <r>
      <rPr>
        <sz val="11"/>
        <color theme="1"/>
        <rFont val="Calibri"/>
        <family val="2"/>
        <scheme val="minor"/>
      </rPr>
      <t>(2): 263-77</t>
    </r>
  </si>
  <si>
    <t xml:space="preserve">Fig S17 (b) </t>
  </si>
  <si>
    <t>Japan</t>
  </si>
  <si>
    <t>Fig S17 (c)</t>
  </si>
  <si>
    <t>Nepal</t>
  </si>
  <si>
    <r>
      <t xml:space="preserve">Kumar Pant D, Tenzin T, Chand R, Kumar Sharma B, Raj Bist P. Spatio-temporal epidemiology of Japanese encephalitis in Nepal, 2007-2015. </t>
    </r>
    <r>
      <rPr>
        <i/>
        <sz val="11"/>
        <color theme="1"/>
        <rFont val="Calibri"/>
        <family val="2"/>
        <scheme val="minor"/>
      </rPr>
      <t>PLoS ONE</t>
    </r>
    <r>
      <rPr>
        <sz val="11"/>
        <color theme="1"/>
        <rFont val="Calibri"/>
        <family val="2"/>
        <scheme val="minor"/>
      </rPr>
      <t xml:space="preserve"> 2017; </t>
    </r>
    <r>
      <rPr>
        <b/>
        <sz val="11"/>
        <color theme="1"/>
        <rFont val="Calibri"/>
        <family val="2"/>
        <scheme val="minor"/>
      </rPr>
      <t>12</t>
    </r>
    <r>
      <rPr>
        <sz val="11"/>
        <color theme="1"/>
        <rFont val="Calibri"/>
        <family val="2"/>
        <scheme val="minor"/>
      </rPr>
      <t>(7): e0180591.</t>
    </r>
  </si>
  <si>
    <t xml:space="preserve">&lt;1 </t>
  </si>
  <si>
    <t>Cholera</t>
  </si>
  <si>
    <t>Fig S18 (a)</t>
  </si>
  <si>
    <t>Hamburg</t>
  </si>
  <si>
    <t>Reincke. Bericht des Medicinal - inspectorats uber die Medicinsche Statistick des Hambrugischen Staates fur das Jahr 1892 pp 31,32. Reported in Appendix C. Bulstrode, H.T.Report of an outbreak of illness characterized by diarrhoea, vomiting and cramps, which occurred at the Greenwich Union Workhouse, Maze Hill, in October 1893.  The Local Government Board Reports and Papers on Cholera in England in 1893 London: Her Majesty's Stationary Office; 1894.</t>
  </si>
  <si>
    <t>25-49</t>
  </si>
  <si>
    <t xml:space="preserve">Fig S18 (b) </t>
  </si>
  <si>
    <t>Munich</t>
  </si>
  <si>
    <t>Sticker G. Abhandlungen aus der Seuchengeschichte und Seuchenlehre. II. Band: Die Cholera. Giessen: A. Töpelmann; 1912</t>
  </si>
  <si>
    <t xml:space="preserve">Fig S18 (c) </t>
  </si>
  <si>
    <t>Glasgow</t>
  </si>
  <si>
    <t xml:space="preserve">Fig S17 (d) </t>
  </si>
  <si>
    <t>Clonmel</t>
  </si>
  <si>
    <t>Mahoney OB. Pathological and practial treatise on epidemic cholera, its history , causes, various forms, and treatment. London: John Churchill; 1853.</t>
  </si>
  <si>
    <t xml:space="preserve">Fig S17 (e) </t>
  </si>
  <si>
    <t>Dublin</t>
  </si>
  <si>
    <t>Hayden T, Cruise FR. Report on the cholera epidemic of 1866: as treated in the Mater Misericordiae Hospital, Dublin; with general remarks on the disease. Dublin: Fannin and Company; 1867.</t>
  </si>
  <si>
    <t xml:space="preserve">Fig S17 (f) </t>
  </si>
  <si>
    <t>Prague</t>
  </si>
  <si>
    <t>Finger D. Die Cholera Epidemica nach Beobachtungen. Leipzig: Herman Fritzsche; 1851.</t>
  </si>
  <si>
    <t>Fig S17 (g) London</t>
  </si>
  <si>
    <t>Sibley SW. Report on the cholera patients admitted into the hospital during the year 1854. London: James Truscott; 1855</t>
  </si>
  <si>
    <t>15-29</t>
  </si>
  <si>
    <t>30-44</t>
  </si>
  <si>
    <t>45-59</t>
  </si>
  <si>
    <t>Fig S17 (h) Oxford</t>
  </si>
  <si>
    <t>Oxford</t>
  </si>
  <si>
    <t>Acland HW. Memoir on the cholera at Oxford in the year 1854 with considerations suggested by the epidemic. London: John Churchill; 1856.</t>
  </si>
  <si>
    <t>Fig S17 (i)</t>
  </si>
  <si>
    <t>Jamaica</t>
  </si>
  <si>
    <t>Parkin J. Statistical report of the epidemic cholera in Jamaica. London: William H Allen; 1852.</t>
  </si>
  <si>
    <t>65-74</t>
  </si>
  <si>
    <t>Fig S17 (j)</t>
  </si>
  <si>
    <t>Shanghai</t>
  </si>
  <si>
    <t>Cox SM. Report on an outbreak of asiatic cholera in Shanghai during the summer of 1907. Shanghai: Methodist Publishing House; 1908.</t>
  </si>
  <si>
    <t>1-10</t>
  </si>
  <si>
    <t>11-20</t>
  </si>
  <si>
    <t>21-30</t>
  </si>
  <si>
    <t>31-40</t>
  </si>
  <si>
    <t>41-50</t>
  </si>
  <si>
    <t>51-60</t>
  </si>
  <si>
    <t xml:space="preserve">Fig S17 (k) </t>
  </si>
  <si>
    <t>Calcutta</t>
  </si>
  <si>
    <t>Rogers L. Cholera and its treatment. London: Oxford University Press; 1911.</t>
  </si>
  <si>
    <t>0-10</t>
  </si>
  <si>
    <t>Fig S17 (l) Haiti</t>
  </si>
  <si>
    <t>Haiti</t>
  </si>
  <si>
    <r>
      <t xml:space="preserve">Page AL, Ciglenecki I, Jasmin ER, et al. Geographic distribution and mortality risk factors during the cholera outbreak in a rural region of Haiti, 2010-2011. </t>
    </r>
    <r>
      <rPr>
        <i/>
        <sz val="11"/>
        <color theme="1"/>
        <rFont val="Calibri"/>
        <family val="2"/>
        <scheme val="minor"/>
      </rPr>
      <t>PLoS Negl Trop Dis</t>
    </r>
    <r>
      <rPr>
        <sz val="11"/>
        <color theme="1"/>
        <rFont val="Calibri"/>
        <family val="2"/>
        <scheme val="minor"/>
      </rPr>
      <t xml:space="preserve"> 2015; </t>
    </r>
    <r>
      <rPr>
        <b/>
        <sz val="11"/>
        <color theme="1"/>
        <rFont val="Calibri"/>
        <family val="2"/>
        <scheme val="minor"/>
      </rPr>
      <t>9</t>
    </r>
    <r>
      <rPr>
        <sz val="11"/>
        <color theme="1"/>
        <rFont val="Calibri"/>
        <family val="2"/>
        <scheme val="minor"/>
      </rPr>
      <t>(3): e0003605.</t>
    </r>
  </si>
  <si>
    <t>Fig S17 (m)</t>
  </si>
  <si>
    <t>Philippines</t>
  </si>
  <si>
    <r>
      <t xml:space="preserve">Dizon JJ, Alvero MG, Joseph PR, Tamayo JF, Mosley WH, Henderson DA. Studies of cholera El Tor in the Philippines. I. Characteristics of cholera El Tor in Negros Occidental Province, November 1961 to September 1962. </t>
    </r>
    <r>
      <rPr>
        <i/>
        <sz val="11"/>
        <color theme="1"/>
        <rFont val="Calibri"/>
        <family val="2"/>
        <scheme val="minor"/>
      </rPr>
      <t>Bull World Health Organ</t>
    </r>
    <r>
      <rPr>
        <sz val="11"/>
        <color theme="1"/>
        <rFont val="Calibri"/>
        <family val="2"/>
        <scheme val="minor"/>
      </rPr>
      <t xml:space="preserve"> 1965; </t>
    </r>
    <r>
      <rPr>
        <b/>
        <sz val="11"/>
        <color theme="1"/>
        <rFont val="Calibri"/>
        <family val="2"/>
        <scheme val="minor"/>
      </rPr>
      <t>33</t>
    </r>
    <r>
      <rPr>
        <sz val="11"/>
        <color theme="1"/>
        <rFont val="Calibri"/>
        <family val="2"/>
        <scheme val="minor"/>
      </rPr>
      <t>(5): 627-36.</t>
    </r>
  </si>
  <si>
    <t>Fig S17 (n)</t>
  </si>
  <si>
    <t>Nigeria</t>
  </si>
  <si>
    <r>
      <t xml:space="preserve">Umoh JU, Adesiyun AA, Adekeye JO, Nadarajah M. Epidemiological features of an outbreak of gastroenteritis/cholera in Katsina, Northern Nigeria. </t>
    </r>
    <r>
      <rPr>
        <i/>
        <sz val="11"/>
        <color theme="1"/>
        <rFont val="Calibri"/>
        <family val="2"/>
        <scheme val="minor"/>
      </rPr>
      <t>J Hyg (Lond)</t>
    </r>
    <r>
      <rPr>
        <sz val="11"/>
        <color theme="1"/>
        <rFont val="Calibri"/>
        <family val="2"/>
        <scheme val="minor"/>
      </rPr>
      <t xml:space="preserve"> 1983; </t>
    </r>
    <r>
      <rPr>
        <b/>
        <sz val="11"/>
        <color theme="1"/>
        <rFont val="Calibri"/>
        <family val="2"/>
        <scheme val="minor"/>
      </rPr>
      <t>91</t>
    </r>
    <r>
      <rPr>
        <sz val="11"/>
        <color theme="1"/>
        <rFont val="Calibri"/>
        <family val="2"/>
        <scheme val="minor"/>
      </rPr>
      <t>(1): 101-11.</t>
    </r>
  </si>
  <si>
    <t>Fig S17 (o)</t>
  </si>
  <si>
    <t>England MORTALITY</t>
  </si>
  <si>
    <t>Gull WW. Report on the morbid anatomy, pathology and treatment of epidemic cholera. In: Baly W, Gull WW, eds. Reports on epidemic cholera drawn up at the desire of the cholera committee of The Royal College of Physicians. London: John Churchill; 1854.</t>
  </si>
  <si>
    <t>NB mortality in total population</t>
  </si>
  <si>
    <t>mortality from cholera / 100 population</t>
  </si>
  <si>
    <t>deaths from cholera</t>
  </si>
  <si>
    <t>7336 is deaths age &lt;5 years</t>
  </si>
  <si>
    <t>75-84</t>
  </si>
  <si>
    <t>85-94</t>
  </si>
  <si>
    <t>N/A</t>
  </si>
  <si>
    <t>Fig S17 (p)</t>
  </si>
  <si>
    <t>Paris MORTALITY</t>
  </si>
  <si>
    <t>Anon. Report on the cholera in Paris. New York: Samuel S &amp; William Wood; 1849</t>
  </si>
  <si>
    <t>population</t>
  </si>
  <si>
    <t>30-59</t>
  </si>
  <si>
    <t xml:space="preserve">Fig S17 (q) </t>
  </si>
  <si>
    <t>India MORTALITY</t>
  </si>
  <si>
    <t>Townsend SC. Report on the epidemic of cholera of 1875.1876 in the Central Provinces. Nagpur: Chief Commissioner's Office Press; 1878.</t>
  </si>
  <si>
    <t>Mortality from cholera per 1000 population</t>
  </si>
  <si>
    <t>1-5</t>
  </si>
  <si>
    <t>6-11</t>
  </si>
  <si>
    <t>12-19</t>
  </si>
  <si>
    <t>Lassa fever</t>
  </si>
  <si>
    <t>Fig S19 (a) Nigeria 2018</t>
  </si>
  <si>
    <r>
      <t xml:space="preserve">Ilori EA, Furuse Y, Ipadeola OB, et al. Epidemiologic and Clinical Features of Lassa Fever Outbreak in Nigeria, January 1-May 6, 2018. </t>
    </r>
    <r>
      <rPr>
        <i/>
        <sz val="11"/>
        <color theme="1"/>
        <rFont val="Calibri"/>
        <family val="2"/>
        <scheme val="minor"/>
      </rPr>
      <t>Emerg Infect Dis</t>
    </r>
    <r>
      <rPr>
        <sz val="11"/>
        <color theme="1"/>
        <rFont val="Calibri"/>
        <family val="2"/>
        <scheme val="minor"/>
      </rPr>
      <t xml:space="preserve"> 2019; </t>
    </r>
    <r>
      <rPr>
        <b/>
        <sz val="11"/>
        <color theme="1"/>
        <rFont val="Calibri"/>
        <family val="2"/>
        <scheme val="minor"/>
      </rPr>
      <t>25</t>
    </r>
    <r>
      <rPr>
        <sz val="11"/>
        <color theme="1"/>
        <rFont val="Calibri"/>
        <family val="2"/>
        <scheme val="minor"/>
      </rPr>
      <t>(6): 1066-74.</t>
    </r>
  </si>
  <si>
    <t>&gt;60</t>
  </si>
  <si>
    <t>Fig S19 (b) Nigeria Irrua</t>
  </si>
  <si>
    <r>
      <t xml:space="preserve">Okokhere P, Colubri A, Azubike C, et al. Clinical and laboratory predictors of Lassa fever outcome in a dedicated treatment facility in Nigeria: a retrospective, observational cohort study. </t>
    </r>
    <r>
      <rPr>
        <i/>
        <sz val="11"/>
        <color theme="1"/>
        <rFont val="Calibri"/>
        <family val="2"/>
        <scheme val="minor"/>
      </rPr>
      <t>Lancet Infect Dis</t>
    </r>
    <r>
      <rPr>
        <sz val="11"/>
        <color theme="1"/>
        <rFont val="Calibri"/>
        <family val="2"/>
        <scheme val="minor"/>
      </rPr>
      <t xml:space="preserve"> 2018; </t>
    </r>
    <r>
      <rPr>
        <b/>
        <sz val="11"/>
        <color theme="1"/>
        <rFont val="Calibri"/>
        <family val="2"/>
        <scheme val="minor"/>
      </rPr>
      <t>18</t>
    </r>
    <r>
      <rPr>
        <sz val="11"/>
        <color theme="1"/>
        <rFont val="Calibri"/>
        <family val="2"/>
        <scheme val="minor"/>
      </rPr>
      <t>(6): 684-95</t>
    </r>
  </si>
  <si>
    <t>deaths (estimated from CFR)</t>
  </si>
  <si>
    <t>Fig S19 (c)</t>
  </si>
  <si>
    <t>Sierra Leone 1977-9</t>
  </si>
  <si>
    <r>
      <t xml:space="preserve">McCormick JB, King IJ, Webb PA, et al. A case-control study of the clinical diagnosis and course of Lassa fever. </t>
    </r>
    <r>
      <rPr>
        <i/>
        <sz val="11"/>
        <color theme="1"/>
        <rFont val="Calibri"/>
        <family val="2"/>
        <scheme val="minor"/>
      </rPr>
      <t>J Infect Dis</t>
    </r>
    <r>
      <rPr>
        <sz val="11"/>
        <color theme="1"/>
        <rFont val="Calibri"/>
        <family val="2"/>
        <scheme val="minor"/>
      </rPr>
      <t xml:space="preserve"> 1987; </t>
    </r>
    <r>
      <rPr>
        <b/>
        <sz val="11"/>
        <color theme="1"/>
        <rFont val="Calibri"/>
        <family val="2"/>
        <scheme val="minor"/>
      </rPr>
      <t>155</t>
    </r>
    <r>
      <rPr>
        <sz val="11"/>
        <color theme="1"/>
        <rFont val="Calibri"/>
        <family val="2"/>
        <scheme val="minor"/>
      </rPr>
      <t>(3): 445-55</t>
    </r>
  </si>
  <si>
    <t xml:space="preserve">deaths </t>
  </si>
  <si>
    <t xml:space="preserve">Fig S19 (d) </t>
  </si>
  <si>
    <t>Sierra Leone 2008-12</t>
  </si>
  <si>
    <r>
      <t xml:space="preserve">Shaffer JG, Grant DS, Schieffelin JS, et al. Lassa fever in post-conflict sierra leone. </t>
    </r>
    <r>
      <rPr>
        <i/>
        <sz val="11"/>
        <color theme="1"/>
        <rFont val="Calibri"/>
        <family val="2"/>
        <scheme val="minor"/>
      </rPr>
      <t>PLoS Negl Trop Dis</t>
    </r>
    <r>
      <rPr>
        <sz val="11"/>
        <color theme="1"/>
        <rFont val="Calibri"/>
        <family val="2"/>
        <scheme val="minor"/>
      </rPr>
      <t xml:space="preserve"> 2014; </t>
    </r>
    <r>
      <rPr>
        <b/>
        <sz val="11"/>
        <color theme="1"/>
        <rFont val="Calibri"/>
        <family val="2"/>
        <scheme val="minor"/>
      </rPr>
      <t>8</t>
    </r>
    <r>
      <rPr>
        <sz val="11"/>
        <color theme="1"/>
        <rFont val="Calibri"/>
        <family val="2"/>
        <scheme val="minor"/>
      </rPr>
      <t>(3): e2748.</t>
    </r>
  </si>
  <si>
    <t>Brucellosis</t>
  </si>
  <si>
    <t>Fig S20 (a)</t>
  </si>
  <si>
    <t>Malta 1936</t>
  </si>
  <si>
    <t>Debono JE. Brucellosis in Malta. In: Forest Huddleson I, ed. Brucellosis in Man and Animals. New York: The Commonwealth Fund; 1939.</t>
  </si>
  <si>
    <t>Fig S20 (b)</t>
  </si>
  <si>
    <t>Malta 1902-5</t>
  </si>
  <si>
    <t>McCulloch T, Weir JC. Epidemiological work in 1906, (b) Military and Civil.  Reports of the Commission appointed by the Admirality, the War Office, and the Civil Government of Malta, for their investigation of Mediterranean Fever, under the supervision of an advisory committee of The Royal Society Part VII. London: Harrison and Sons; 1907</t>
  </si>
  <si>
    <t>children</t>
  </si>
  <si>
    <t>soldiers</t>
  </si>
  <si>
    <t>&lt;20</t>
  </si>
  <si>
    <t>wives</t>
  </si>
  <si>
    <t>Hepatitis B</t>
  </si>
  <si>
    <t>Fig S21 (a and b)</t>
  </si>
  <si>
    <t>Clinical hepatitis</t>
  </si>
  <si>
    <t>Carrrier</t>
  </si>
  <si>
    <t>Infected</t>
  </si>
  <si>
    <t>infected</t>
  </si>
  <si>
    <t>chronic Hep B surface antigen carriage</t>
  </si>
  <si>
    <r>
      <t xml:space="preserve">McMahon BJ, Alward WL, Hall DB, et al. Acute hepatitis B virus infection: relation of age to the clinical expression of disease and subsequent development of the carrier state. </t>
    </r>
    <r>
      <rPr>
        <i/>
        <sz val="11"/>
        <color theme="1"/>
        <rFont val="Calibri"/>
        <family val="2"/>
        <scheme val="minor"/>
      </rPr>
      <t>J Infect Dis</t>
    </r>
    <r>
      <rPr>
        <sz val="11"/>
        <color theme="1"/>
        <rFont val="Calibri"/>
        <family val="2"/>
        <scheme val="minor"/>
      </rPr>
      <t xml:space="preserve"> 1985; </t>
    </r>
    <r>
      <rPr>
        <b/>
        <sz val="11"/>
        <color theme="1"/>
        <rFont val="Calibri"/>
        <family val="2"/>
        <scheme val="minor"/>
      </rPr>
      <t>151</t>
    </r>
    <r>
      <rPr>
        <sz val="11"/>
        <color theme="1"/>
        <rFont val="Calibri"/>
        <family val="2"/>
        <scheme val="minor"/>
      </rPr>
      <t>(4): 599-603.</t>
    </r>
  </si>
  <si>
    <t>Plague</t>
  </si>
  <si>
    <t>Fig S22 (a) Jalandar</t>
  </si>
  <si>
    <t>Sticker G. Abhandlungen aus der Seuchengeschichte und Seuchenlehre. I. Band: Die Pest: A. Töpelmann; 1910</t>
  </si>
  <si>
    <t>0-5</t>
  </si>
  <si>
    <t>6-10</t>
  </si>
  <si>
    <t>Fig S22 (b) Palanpur</t>
  </si>
  <si>
    <t>Fig S22 (c)</t>
  </si>
  <si>
    <t>Bombay 1897</t>
  </si>
  <si>
    <t>Thomson GS, Thomson J. A treatise on plague. The conditions for its causation, prevalence, incidence, immunity, prevention, and treatment. London: Swan Sonnenschein and Co. Lim.; 1901</t>
  </si>
  <si>
    <t>Fig S22 (d)</t>
  </si>
  <si>
    <t>Bombay 1902</t>
  </si>
  <si>
    <t>Choksy NH. The treatment of plague with Prof. Lustig's serum. Bombay: Eagle Printing Office; 1903.</t>
  </si>
  <si>
    <t>Fig S22 (e)</t>
  </si>
  <si>
    <t xml:space="preserve">Taiwan </t>
  </si>
  <si>
    <t>Benedict C. Bubonic plague in nineteenth century China. PhD thesis. . Ann Arbor: UMI; 1992.</t>
  </si>
  <si>
    <t>Fig S22 (f)</t>
  </si>
  <si>
    <t>Hong Kong</t>
  </si>
  <si>
    <t>Anon. Plague cases treated in the Kennedy Town Hospital, Hong Kong. Hong Kong: Government Report; 1903</t>
  </si>
  <si>
    <t>From linelisting. Chinese only</t>
  </si>
  <si>
    <t>All</t>
  </si>
  <si>
    <t>Bubonic</t>
  </si>
  <si>
    <t xml:space="preserve">Fig S22 (g) </t>
  </si>
  <si>
    <t>Australia</t>
  </si>
  <si>
    <t>Burnet Ham B. Report on Plague in Queensland, 1900-1907. Brisbane: Department of Health; 1907.</t>
  </si>
  <si>
    <t>combined data on several small outbreaks. Mostly bubonic</t>
  </si>
  <si>
    <t>Fig S22 (h) Natal</t>
  </si>
  <si>
    <t>Hill E. Report on the plague in Natal 1902-3. London: Cassell and Company; 1904</t>
  </si>
  <si>
    <t>Fig S22 (i)</t>
  </si>
  <si>
    <t>Astrakhan</t>
  </si>
  <si>
    <t>Wu LT. A treatise on pneumonic plague. Geneva: League of Nations; 1926.</t>
  </si>
  <si>
    <t>notifed cases</t>
  </si>
  <si>
    <t>&lt;11</t>
  </si>
  <si>
    <t>21-40</t>
  </si>
  <si>
    <t>41-60</t>
  </si>
  <si>
    <t>61+</t>
  </si>
  <si>
    <t>Fig S22 (j)</t>
  </si>
  <si>
    <t>Brazil</t>
  </si>
  <si>
    <t>Macchiavello A. Contribuciones al estudio de la peste bubonica en el nordeste del Brasil. Washington: Oficina Sanitaria Panamericana; 1941.</t>
  </si>
  <si>
    <t>from line-listing</t>
  </si>
  <si>
    <t>Hepatitis A</t>
  </si>
  <si>
    <t>Fig S23 (a)</t>
  </si>
  <si>
    <t>Engl &amp; Wales</t>
  </si>
  <si>
    <r>
      <t xml:space="preserve">Forbes A, Williams R. Increasing age--an important adverse prognostic factor in hepatitis A virus infection. </t>
    </r>
    <r>
      <rPr>
        <i/>
        <sz val="11"/>
        <color theme="1"/>
        <rFont val="Calibri"/>
        <family val="2"/>
        <scheme val="minor"/>
      </rPr>
      <t>J R Coll Physicians Lond</t>
    </r>
    <r>
      <rPr>
        <sz val="11"/>
        <color theme="1"/>
        <rFont val="Calibri"/>
        <family val="2"/>
        <scheme val="minor"/>
      </rPr>
      <t xml:space="preserve"> 1988; </t>
    </r>
    <r>
      <rPr>
        <b/>
        <sz val="11"/>
        <color theme="1"/>
        <rFont val="Calibri"/>
        <family val="2"/>
        <scheme val="minor"/>
      </rPr>
      <t>22</t>
    </r>
    <r>
      <rPr>
        <sz val="11"/>
        <color theme="1"/>
        <rFont val="Calibri"/>
        <family val="2"/>
        <scheme val="minor"/>
      </rPr>
      <t>(4): 237-9.</t>
    </r>
  </si>
  <si>
    <t>number of cases estimated from graph</t>
  </si>
  <si>
    <t>Fig S22 (b) Korea</t>
  </si>
  <si>
    <r>
      <t xml:space="preserve">Shim JJ, Chin SO, Lee CK, Jang JY, Kim BH. Epidemiological changes in hepatitis A in Korea: increasing age and its effect on clinical outcomes. </t>
    </r>
    <r>
      <rPr>
        <i/>
        <sz val="11"/>
        <color theme="1"/>
        <rFont val="Calibri"/>
        <family val="2"/>
        <scheme val="minor"/>
      </rPr>
      <t>Epidemiol Infect</t>
    </r>
    <r>
      <rPr>
        <sz val="11"/>
        <color theme="1"/>
        <rFont val="Calibri"/>
        <family val="2"/>
        <scheme val="minor"/>
      </rPr>
      <t xml:space="preserve"> 2012; </t>
    </r>
    <r>
      <rPr>
        <b/>
        <sz val="11"/>
        <color theme="1"/>
        <rFont val="Calibri"/>
        <family val="2"/>
        <scheme val="minor"/>
      </rPr>
      <t>140</t>
    </r>
    <r>
      <rPr>
        <sz val="11"/>
        <color theme="1"/>
        <rFont val="Calibri"/>
        <family val="2"/>
        <scheme val="minor"/>
      </rPr>
      <t>(12): 2182-9.</t>
    </r>
  </si>
  <si>
    <t>severe (prolonged prothrombin time)</t>
  </si>
  <si>
    <t>SARS</t>
  </si>
  <si>
    <t>Fig S24 (a)Hong Kong</t>
  </si>
  <si>
    <r>
      <t xml:space="preserve">Chan-Yeung M, Xu RH. SARS: epidemiology. </t>
    </r>
    <r>
      <rPr>
        <i/>
        <sz val="11"/>
        <color theme="1"/>
        <rFont val="Calibri"/>
        <family val="2"/>
        <scheme val="minor"/>
      </rPr>
      <t>Respirology</t>
    </r>
    <r>
      <rPr>
        <sz val="11"/>
        <color theme="1"/>
        <rFont val="Calibri"/>
        <family val="2"/>
        <scheme val="minor"/>
      </rPr>
      <t xml:space="preserve"> 2003; </t>
    </r>
    <r>
      <rPr>
        <b/>
        <sz val="11"/>
        <color theme="1"/>
        <rFont val="Calibri"/>
        <family val="2"/>
        <scheme val="minor"/>
      </rPr>
      <t>8 Suppl</t>
    </r>
    <r>
      <rPr>
        <sz val="11"/>
        <color theme="1"/>
        <rFont val="Calibri"/>
        <family val="2"/>
        <scheme val="minor"/>
      </rPr>
      <t>: S9-14.</t>
    </r>
  </si>
  <si>
    <t>0-14</t>
  </si>
  <si>
    <t>Fig S24 (b)</t>
  </si>
  <si>
    <t>HK, Beijing , Taiwan</t>
  </si>
  <si>
    <r>
      <t xml:space="preserve">Lau EH, Hsiung CA, Cowling BJ, et al. A comparative epidemiologic analysis of SARS in Hong Kong, Beijing and Taiwan. </t>
    </r>
    <r>
      <rPr>
        <i/>
        <sz val="11"/>
        <color theme="1"/>
        <rFont val="Calibri"/>
        <family val="2"/>
        <scheme val="minor"/>
      </rPr>
      <t>BMC Infect Dis</t>
    </r>
    <r>
      <rPr>
        <sz val="11"/>
        <color theme="1"/>
        <rFont val="Calibri"/>
        <family val="2"/>
        <scheme val="minor"/>
      </rPr>
      <t xml:space="preserve"> 2010; </t>
    </r>
    <r>
      <rPr>
        <b/>
        <sz val="11"/>
        <color theme="1"/>
        <rFont val="Calibri"/>
        <family val="2"/>
        <scheme val="minor"/>
      </rPr>
      <t>10</t>
    </r>
    <r>
      <rPr>
        <sz val="11"/>
        <color theme="1"/>
        <rFont val="Calibri"/>
        <family val="2"/>
        <scheme val="minor"/>
      </rPr>
      <t>: 50</t>
    </r>
  </si>
  <si>
    <t>Beijing</t>
  </si>
  <si>
    <t>Taiwan</t>
  </si>
  <si>
    <t>0-30</t>
  </si>
  <si>
    <t>Fig S24 (c)</t>
  </si>
  <si>
    <t>China</t>
  </si>
  <si>
    <r>
      <t xml:space="preserve">Cao WC, de Vlas SJ, Richardus JH. The severe acute respiratory syndrome epidemic in mainland China dissected. </t>
    </r>
    <r>
      <rPr>
        <i/>
        <sz val="11"/>
        <color theme="1"/>
        <rFont val="Calibri"/>
        <family val="2"/>
        <scheme val="minor"/>
      </rPr>
      <t>Infect Dis Rep</t>
    </r>
    <r>
      <rPr>
        <sz val="11"/>
        <color theme="1"/>
        <rFont val="Calibri"/>
        <family val="2"/>
        <scheme val="minor"/>
      </rPr>
      <t xml:space="preserve"> 2011; </t>
    </r>
    <r>
      <rPr>
        <b/>
        <sz val="11"/>
        <color theme="1"/>
        <rFont val="Calibri"/>
        <family val="2"/>
        <scheme val="minor"/>
      </rPr>
      <t>3</t>
    </r>
    <r>
      <rPr>
        <sz val="11"/>
        <color theme="1"/>
        <rFont val="Calibri"/>
        <family val="2"/>
        <scheme val="minor"/>
      </rPr>
      <t>(1): e2.</t>
    </r>
  </si>
  <si>
    <t>CFR estimated from graph</t>
  </si>
  <si>
    <t>Guangdong</t>
  </si>
  <si>
    <t>Tianjin</t>
  </si>
  <si>
    <t>COVID-19</t>
  </si>
  <si>
    <t>Fig S25 (a)</t>
  </si>
  <si>
    <t>Spain</t>
  </si>
  <si>
    <t xml:space="preserve">Centro de Coordinación de Alertas y Emergencias Sanitarias. Actualización nº 103. Enfermedad por el coronavirus (COVID-19). 12.05.2020 (datos consolidados a las 21:00 horas del 11.05.2020) Situación en España. </t>
  </si>
  <si>
    <t>https://www.mscbs.gob.es/profesionales/saludPublica/ccayes/alertasActual/nCov-China/documentos/Actualizacion_103_COVID-19.pdf</t>
  </si>
  <si>
    <t>(accessed 13/5/20)</t>
  </si>
  <si>
    <t>&gt;=80</t>
  </si>
  <si>
    <t>Fig S25 (b) China</t>
  </si>
  <si>
    <t>Fig S25 (c)</t>
  </si>
  <si>
    <t>S Korea</t>
  </si>
  <si>
    <t>The Government of the Republic of Korea. Tackling COVID-19. Health, quarantine and economic measures: Korean experience.</t>
  </si>
  <si>
    <t xml:space="preserve">http://ncov.mohw.go.kr/upload/viewer/skin/doc.html?fn=1588831612877_20200507150653.pdf&amp;rs=/upload/viewer/result/202005/ </t>
  </si>
  <si>
    <t xml:space="preserve"> (accessed 13/5/20</t>
  </si>
  <si>
    <t>Fig S25 (d) Philippines</t>
  </si>
  <si>
    <t xml:space="preserve">Alipio MM, Pregoner JDM. Epidemiological characteristics of an outbreak of Coronavirus Disease 2019 in the Philippines. medRxiv preprint </t>
  </si>
  <si>
    <t>https://doi.org/10.1101/2020.04.12.20053926</t>
  </si>
  <si>
    <t>Fig S25 (e)</t>
  </si>
  <si>
    <t>Ontario</t>
  </si>
  <si>
    <t>Bignami-Van Assche S, Ghio D, Van Assche A. Estimates of COVID-19 case-fatality risk from individual-level data. medRxiv preprint</t>
  </si>
  <si>
    <t>https://doi.org/10.1101/2020.04.16.20067751</t>
  </si>
  <si>
    <t>80-89</t>
  </si>
  <si>
    <t>90+</t>
  </si>
  <si>
    <t>Fig S25 (f)</t>
  </si>
  <si>
    <t>Italy</t>
  </si>
  <si>
    <t>(case numbers estimated from deaths and CFR so not available for the youngest groups with zero deaths)</t>
  </si>
  <si>
    <t>Fig S25 (g)</t>
  </si>
  <si>
    <t>Mexico</t>
  </si>
  <si>
    <t>Solis P, Carreño H. COVID-19 Fatality and Comorbidity Risk Factors among Diagnosed Patients in Mexico</t>
  </si>
  <si>
    <t>https://www.medrxiv.org/content/10.1101/2020.04.21.20074591v1</t>
  </si>
  <si>
    <t>95% CI</t>
  </si>
  <si>
    <t>0-24</t>
  </si>
  <si>
    <t>Fig S25 (h)</t>
  </si>
  <si>
    <r>
      <t xml:space="preserve">The Novel Coronavirus Pneumonia Emergency Response Epidemiology Team. The epidemiological characteristics of an outbreak of 2019 Novel Coronavirus Diseases (COVID-19) - China, 2020. </t>
    </r>
    <r>
      <rPr>
        <i/>
        <sz val="11"/>
        <color theme="1"/>
        <rFont val="Calibri"/>
        <family val="2"/>
        <scheme val="minor"/>
      </rPr>
      <t>China CDC Weekly</t>
    </r>
    <r>
      <rPr>
        <sz val="11"/>
        <color theme="1"/>
        <rFont val="Calibri"/>
        <family val="2"/>
        <scheme val="minor"/>
      </rPr>
      <t xml:space="preserve"> 2020; </t>
    </r>
    <r>
      <rPr>
        <b/>
        <sz val="11"/>
        <color theme="1"/>
        <rFont val="Calibri"/>
        <family val="2"/>
        <scheme val="minor"/>
      </rPr>
      <t>2</t>
    </r>
    <r>
      <rPr>
        <sz val="11"/>
        <color theme="1"/>
        <rFont val="Calibri"/>
        <family val="2"/>
        <scheme val="minor"/>
      </rPr>
      <t>(x): 1-10.</t>
    </r>
  </si>
  <si>
    <r>
      <t xml:space="preserve">Onder G, Rezza G, Brusaferro S. Case-Fatality Rate and Characteristics of Patients Dying in Relation to COVID-19 in Italy. </t>
    </r>
    <r>
      <rPr>
        <i/>
        <sz val="11"/>
        <color theme="1"/>
        <rFont val="Calibri"/>
        <family val="2"/>
        <scheme val="minor"/>
      </rPr>
      <t>JAMA</t>
    </r>
    <r>
      <rPr>
        <sz val="11"/>
        <color theme="1"/>
        <rFont val="Calibri"/>
        <family val="2"/>
        <scheme val="minor"/>
      </rPr>
      <t xml:space="preserve"> 2020.doi:10.1001/jama.2020.4683</t>
    </r>
  </si>
  <si>
    <r>
      <t xml:space="preserve">Richardson S, Hirsch JS, Narasimhan M, et al. Presenting Characteristics, Comorbidities, and Outcomes Among 5700 Patients Hospitalized With COVID-19 in the New York City Area. </t>
    </r>
    <r>
      <rPr>
        <i/>
        <sz val="11"/>
        <color theme="1"/>
        <rFont val="Calibri"/>
        <family val="2"/>
        <scheme val="minor"/>
      </rPr>
      <t>JAMA</t>
    </r>
    <r>
      <rPr>
        <sz val="11"/>
        <color theme="1"/>
        <rFont val="Calibri"/>
        <family val="2"/>
        <scheme val="minor"/>
      </rPr>
      <t xml:space="preserve"> 2020.doi:10.1001/jama.2020.6775</t>
    </r>
  </si>
  <si>
    <t>MERS-CoV</t>
  </si>
  <si>
    <t>Fig S26(a)</t>
  </si>
  <si>
    <t>Saudi Arabia</t>
  </si>
  <si>
    <r>
      <t xml:space="preserve">Lessler J, Salje H, Van Kerkhove MD, et al. Estimating the Severity and Subclinical Burden of Middle East Respiratory Syndrome Coronavirus Infection in the Kingdom of Saudi Arabia. </t>
    </r>
    <r>
      <rPr>
        <i/>
        <sz val="11"/>
        <color theme="1"/>
        <rFont val="Calibri"/>
        <family val="2"/>
        <scheme val="minor"/>
      </rPr>
      <t>Am J Epidemiol</t>
    </r>
    <r>
      <rPr>
        <sz val="11"/>
        <color theme="1"/>
        <rFont val="Calibri"/>
        <family val="2"/>
        <scheme val="minor"/>
      </rPr>
      <t xml:space="preserve"> 2016; </t>
    </r>
    <r>
      <rPr>
        <b/>
        <sz val="11"/>
        <color theme="1"/>
        <rFont val="Calibri"/>
        <family val="2"/>
        <scheme val="minor"/>
      </rPr>
      <t>183</t>
    </r>
    <r>
      <rPr>
        <sz val="11"/>
        <color theme="1"/>
        <rFont val="Calibri"/>
        <family val="2"/>
        <scheme val="minor"/>
      </rPr>
      <t>(7): 657-63.</t>
    </r>
  </si>
  <si>
    <t xml:space="preserve">World Health Organization. MERS-CoV Disease outbreak news (listings for 1 November 2018, 3 October 2018, 18 June 2018, 26 January 2018) </t>
  </si>
  <si>
    <t>http://www.who.int/csr/don/archive/disease/coronavirus_infections/en/</t>
  </si>
  <si>
    <t>(accessed 15/11/18)</t>
  </si>
  <si>
    <t>Combined data from publication and linelisting</t>
  </si>
  <si>
    <t>St Louis encephalitis</t>
  </si>
  <si>
    <t>Fig S27 (a)</t>
  </si>
  <si>
    <t>St Louis</t>
  </si>
  <si>
    <t>US Treasury Department Public Health Service. Report on the St. Louis outbreak of encephalitis. Public Health Bulletin No. 214. Washington, 1935</t>
  </si>
  <si>
    <t>Muckenfuss RS. Clinical Observations and Laboratory Investigations on the 1933 Epidemic of Encephalitis in St. Louis. Bull N Y Acad Med 1934; 10(7): 444-53</t>
  </si>
  <si>
    <t xml:space="preserve">Age distribution of cases estimated from graph.  </t>
  </si>
  <si>
    <t>Number of cases estimated from CFR</t>
  </si>
  <si>
    <t xml:space="preserve">Fig S27 (b) </t>
  </si>
  <si>
    <r>
      <t xml:space="preserve">McGowan JE, Jr., Bryan JA, Gregg MB. Surveillance of arboviral encephalitis in the United States, 1955-1971. </t>
    </r>
    <r>
      <rPr>
        <i/>
        <sz val="11"/>
        <color theme="1"/>
        <rFont val="Calibri"/>
        <family val="2"/>
        <scheme val="minor"/>
      </rPr>
      <t>Am J Epidemiol</t>
    </r>
    <r>
      <rPr>
        <sz val="11"/>
        <color theme="1"/>
        <rFont val="Calibri"/>
        <family val="2"/>
        <scheme val="minor"/>
      </rPr>
      <t xml:space="preserve"> 1973; </t>
    </r>
    <r>
      <rPr>
        <b/>
        <sz val="11"/>
        <color theme="1"/>
        <rFont val="Calibri"/>
        <family val="2"/>
        <scheme val="minor"/>
      </rPr>
      <t>97</t>
    </r>
    <r>
      <rPr>
        <sz val="11"/>
        <color theme="1"/>
        <rFont val="Calibri"/>
        <family val="2"/>
        <scheme val="minor"/>
      </rPr>
      <t>(3): 199-207.</t>
    </r>
  </si>
  <si>
    <t>Fig S27 (c)</t>
  </si>
  <si>
    <t>Houston Texas 1964</t>
  </si>
  <si>
    <r>
      <t xml:space="preserve">Luby JP, Miller G, Gardner P, Pigford CA, Henderson BE, Eddins D. The epidemiology of St. Louis encephalitis in Houston, Texas, 1964. </t>
    </r>
    <r>
      <rPr>
        <i/>
        <sz val="11"/>
        <color theme="1"/>
        <rFont val="Calibri"/>
        <family val="2"/>
        <scheme val="minor"/>
      </rPr>
      <t>Am J Epidemiol</t>
    </r>
    <r>
      <rPr>
        <sz val="11"/>
        <color theme="1"/>
        <rFont val="Calibri"/>
        <family val="2"/>
        <scheme val="minor"/>
      </rPr>
      <t xml:space="preserve"> 1967; </t>
    </r>
    <r>
      <rPr>
        <b/>
        <sz val="11"/>
        <color theme="1"/>
        <rFont val="Calibri"/>
        <family val="2"/>
        <scheme val="minor"/>
      </rPr>
      <t>86</t>
    </r>
    <r>
      <rPr>
        <sz val="11"/>
        <color theme="1"/>
        <rFont val="Calibri"/>
        <family val="2"/>
        <scheme val="minor"/>
      </rPr>
      <t>(3): 584-97</t>
    </r>
  </si>
  <si>
    <t xml:space="preserve">Fig S27 (d) </t>
  </si>
  <si>
    <t>Dallas Texas 1966</t>
  </si>
  <si>
    <r>
      <t xml:space="preserve">Hopkins CC, Hollinger FB, Johnson RF, Dewlett HJ, Newhouse VF, Chamberlain RW. The epidemiology of St. Louis encephalitis in Dallas, Texas, 1966. </t>
    </r>
    <r>
      <rPr>
        <i/>
        <sz val="11"/>
        <color theme="1"/>
        <rFont val="Calibri"/>
        <family val="2"/>
        <scheme val="minor"/>
      </rPr>
      <t>Am J Epidemiol</t>
    </r>
    <r>
      <rPr>
        <sz val="11"/>
        <color theme="1"/>
        <rFont val="Calibri"/>
        <family val="2"/>
        <scheme val="minor"/>
      </rPr>
      <t xml:space="preserve"> 1975; </t>
    </r>
    <r>
      <rPr>
        <b/>
        <sz val="11"/>
        <color theme="1"/>
        <rFont val="Calibri"/>
        <family val="2"/>
        <scheme val="minor"/>
      </rPr>
      <t>102</t>
    </r>
    <r>
      <rPr>
        <sz val="11"/>
        <color theme="1"/>
        <rFont val="Calibri"/>
        <family val="2"/>
        <scheme val="minor"/>
      </rPr>
      <t>(1): 1-15</t>
    </r>
  </si>
  <si>
    <t>Campylobacter</t>
  </si>
  <si>
    <t xml:space="preserve">Fig S28 (a) </t>
  </si>
  <si>
    <r>
      <t xml:space="preserve">Ruzante JM, Majowicz SE, Fazil A, Davidson VJ. Hospitalization and deaths for select enteric illnesses and associated sequelae in Canada, 2001-2004. </t>
    </r>
    <r>
      <rPr>
        <i/>
        <sz val="11"/>
        <color theme="1"/>
        <rFont val="Calibri"/>
        <family val="2"/>
        <scheme val="minor"/>
      </rPr>
      <t>Epidemiol Infect</t>
    </r>
    <r>
      <rPr>
        <sz val="11"/>
        <color theme="1"/>
        <rFont val="Calibri"/>
        <family val="2"/>
        <scheme val="minor"/>
      </rPr>
      <t xml:space="preserve"> 2011; </t>
    </r>
    <r>
      <rPr>
        <b/>
        <sz val="11"/>
        <color theme="1"/>
        <rFont val="Calibri"/>
        <family val="2"/>
        <scheme val="minor"/>
      </rPr>
      <t>139</t>
    </r>
    <r>
      <rPr>
        <sz val="11"/>
        <color theme="1"/>
        <rFont val="Calibri"/>
        <family val="2"/>
        <scheme val="minor"/>
      </rPr>
      <t>(6): 937-45.</t>
    </r>
  </si>
  <si>
    <t>Number hospitalised (estimated from percent)</t>
  </si>
  <si>
    <t xml:space="preserve">Fig S28 (b) </t>
  </si>
  <si>
    <r>
      <t xml:space="preserve">Nichols GL, Richardson JF, Sheppard SK, Lane C, Sarran C. Campylobacter epidemiology: a descriptive study reviewing 1 million cases in England and Wales between 1989 and 2011. </t>
    </r>
    <r>
      <rPr>
        <i/>
        <sz val="11"/>
        <color theme="1"/>
        <rFont val="Calibri"/>
        <family val="2"/>
        <scheme val="minor"/>
      </rPr>
      <t>BMJ Open</t>
    </r>
    <r>
      <rPr>
        <sz val="11"/>
        <color theme="1"/>
        <rFont val="Calibri"/>
        <family val="2"/>
        <scheme val="minor"/>
      </rPr>
      <t xml:space="preserve"> 2012; </t>
    </r>
    <r>
      <rPr>
        <b/>
        <sz val="11"/>
        <color theme="1"/>
        <rFont val="Calibri"/>
        <family val="2"/>
        <scheme val="minor"/>
      </rPr>
      <t>2</t>
    </r>
    <r>
      <rPr>
        <sz val="11"/>
        <color theme="1"/>
        <rFont val="Calibri"/>
        <family val="2"/>
        <scheme val="minor"/>
      </rPr>
      <t>(4).</t>
    </r>
  </si>
  <si>
    <t>numbers estimated from graphs</t>
  </si>
  <si>
    <t>85-89</t>
  </si>
  <si>
    <t>90-94</t>
  </si>
  <si>
    <t>95-99</t>
  </si>
  <si>
    <t>&gt;99</t>
  </si>
  <si>
    <t>Fig S28 (c)</t>
  </si>
  <si>
    <t>Chelmsford</t>
  </si>
  <si>
    <r>
      <t xml:space="preserve">Bradshaw MJ, Brown R, Swallow JH, Rycroft JA. Campylobacter enteritis in Chelmsford. </t>
    </r>
    <r>
      <rPr>
        <i/>
        <sz val="11"/>
        <color theme="1"/>
        <rFont val="Calibri"/>
        <family val="2"/>
        <scheme val="minor"/>
      </rPr>
      <t>Postgraduate medical journal</t>
    </r>
    <r>
      <rPr>
        <sz val="11"/>
        <color theme="1"/>
        <rFont val="Calibri"/>
        <family val="2"/>
        <scheme val="minor"/>
      </rPr>
      <t xml:space="preserve"> 1980; </t>
    </r>
    <r>
      <rPr>
        <b/>
        <sz val="11"/>
        <color theme="1"/>
        <rFont val="Calibri"/>
        <family val="2"/>
        <scheme val="minor"/>
      </rPr>
      <t>56</t>
    </r>
    <r>
      <rPr>
        <sz val="11"/>
        <color theme="1"/>
        <rFont val="Calibri"/>
        <family val="2"/>
        <scheme val="minor"/>
      </rPr>
      <t>(652): 80-4.</t>
    </r>
  </si>
  <si>
    <t>total isolates</t>
  </si>
  <si>
    <t>isolates from hospital patients</t>
  </si>
  <si>
    <t>61-60</t>
  </si>
  <si>
    <t>Fig S28 (d)</t>
  </si>
  <si>
    <t>Aberdeen</t>
  </si>
  <si>
    <r>
      <t xml:space="preserve">Porter IA, Reid TM. A milk-borne outbreak of Campylobacter infection. </t>
    </r>
    <r>
      <rPr>
        <i/>
        <sz val="11"/>
        <color theme="1"/>
        <rFont val="Calibri"/>
        <family val="2"/>
        <scheme val="minor"/>
      </rPr>
      <t>J Hyg (Lond)</t>
    </r>
    <r>
      <rPr>
        <sz val="11"/>
        <color theme="1"/>
        <rFont val="Calibri"/>
        <family val="2"/>
        <scheme val="minor"/>
      </rPr>
      <t xml:space="preserve"> 1980; </t>
    </r>
    <r>
      <rPr>
        <b/>
        <sz val="11"/>
        <color theme="1"/>
        <rFont val="Calibri"/>
        <family val="2"/>
        <scheme val="minor"/>
      </rPr>
      <t>84</t>
    </r>
    <r>
      <rPr>
        <sz val="11"/>
        <color theme="1"/>
        <rFont val="Calibri"/>
        <family val="2"/>
        <scheme val="minor"/>
      </rPr>
      <t>(3): 415-9.</t>
    </r>
  </si>
  <si>
    <t>numbers estimated from graph</t>
  </si>
  <si>
    <t>with symptoms</t>
  </si>
  <si>
    <t>Western Equine encephalitis</t>
  </si>
  <si>
    <t>Fig S29 (a)</t>
  </si>
  <si>
    <t>Donovan CR, Bowman M. Epidemiology of Encephalitis: Western Equine Type, Manitoba, 1941. Can Med Assoc J 1942; 46(6): 525-30.</t>
  </si>
  <si>
    <t>Fig S29 (b)</t>
  </si>
  <si>
    <t>McGowan JE, Jr., Bryan JA, Gregg MB. Surveillance of arboviral encephalitis in the United States, 1955-1971. Am J Epidemiol 1973; 97(3): 199-207.</t>
  </si>
  <si>
    <t>Diphtheria</t>
  </si>
  <si>
    <t>Fig S30 (a)</t>
  </si>
  <si>
    <t>London 1894-1903</t>
  </si>
  <si>
    <t>Ramsey Smith W. Data from Albutt's System of Medicine compiled from County of London Records of Diphtheria. Quoted in The official year-book of the Commonwealth of Australia no.16. 1923.</t>
  </si>
  <si>
    <t>2-3</t>
  </si>
  <si>
    <t>4-5</t>
  </si>
  <si>
    <t>25-35</t>
  </si>
  <si>
    <t>35-45</t>
  </si>
  <si>
    <t>45-55</t>
  </si>
  <si>
    <t>Fig S30 (b)</t>
  </si>
  <si>
    <t>Pennyslvania</t>
  </si>
  <si>
    <t>Fig S30 (c)</t>
  </si>
  <si>
    <t>London hospitals 1894</t>
  </si>
  <si>
    <t>Anon. Report of the Medical Superintendents upon the use of antitoxic serum in the treatment of diphtheria in the hospitals of the Board during the year 1896. London: Metropolitan Asylums Board; 1897.</t>
  </si>
  <si>
    <t>Fig S30 (d) Worcester</t>
  </si>
  <si>
    <r>
      <t xml:space="preserve">Read M. Recent experiences of Diphtheria. </t>
    </r>
    <r>
      <rPr>
        <i/>
        <sz val="11"/>
        <color theme="1"/>
        <rFont val="Calibri"/>
        <family val="2"/>
        <scheme val="minor"/>
      </rPr>
      <t>Public Health</t>
    </r>
    <r>
      <rPr>
        <sz val="11"/>
        <color theme="1"/>
        <rFont val="Calibri"/>
        <family val="2"/>
        <scheme val="minor"/>
      </rPr>
      <t xml:space="preserve"> 1900; </t>
    </r>
    <r>
      <rPr>
        <b/>
        <sz val="11"/>
        <color theme="1"/>
        <rFont val="Calibri"/>
        <family val="2"/>
        <scheme val="minor"/>
      </rPr>
      <t>12</t>
    </r>
    <r>
      <rPr>
        <sz val="11"/>
        <color theme="1"/>
        <rFont val="Calibri"/>
        <family val="2"/>
        <scheme val="minor"/>
      </rPr>
      <t>: 346-58.</t>
    </r>
  </si>
  <si>
    <t xml:space="preserve">Fig S30 (e) </t>
  </si>
  <si>
    <t>E coli</t>
  </si>
  <si>
    <t xml:space="preserve">Fig S31 (a) </t>
  </si>
  <si>
    <r>
      <t xml:space="preserve">Tahden M, Manitz J, Baumgardt K, Fell G, Kneib T, Hegasy G. Epidemiological and Ecological Characterization of the EHEC O104:H4 Outbreak in Hamburg, Germany, 2011. </t>
    </r>
    <r>
      <rPr>
        <i/>
        <sz val="11"/>
        <color theme="1"/>
        <rFont val="Calibri"/>
        <family val="2"/>
        <scheme val="minor"/>
      </rPr>
      <t>PLoS One</t>
    </r>
    <r>
      <rPr>
        <sz val="11"/>
        <color theme="1"/>
        <rFont val="Calibri"/>
        <family val="2"/>
        <scheme val="minor"/>
      </rPr>
      <t xml:space="preserve"> 2016; </t>
    </r>
    <r>
      <rPr>
        <b/>
        <sz val="11"/>
        <color theme="1"/>
        <rFont val="Calibri"/>
        <family val="2"/>
        <scheme val="minor"/>
      </rPr>
      <t>11</t>
    </r>
    <r>
      <rPr>
        <sz val="11"/>
        <color theme="1"/>
        <rFont val="Calibri"/>
        <family val="2"/>
        <scheme val="minor"/>
      </rPr>
      <t>(10): e0164508.</t>
    </r>
  </si>
  <si>
    <t>Haemolytic uraemic syndrome</t>
  </si>
  <si>
    <t>61-70</t>
  </si>
  <si>
    <t xml:space="preserve">Fig S31 (b) </t>
  </si>
  <si>
    <r>
      <t xml:space="preserve">Gould LH, Demma L, Jones TF, et al. Hemolytic uremic syndrome and death in persons with Escherichia coli O157:H7 infection, foodborne diseases active surveillance network sites, 2000-2006. </t>
    </r>
    <r>
      <rPr>
        <i/>
        <sz val="11"/>
        <color theme="1"/>
        <rFont val="Calibri"/>
        <family val="2"/>
        <scheme val="minor"/>
      </rPr>
      <t>Clin Infect Dis</t>
    </r>
    <r>
      <rPr>
        <sz val="11"/>
        <color theme="1"/>
        <rFont val="Calibri"/>
        <family val="2"/>
        <scheme val="minor"/>
      </rPr>
      <t xml:space="preserve"> 2009; </t>
    </r>
    <r>
      <rPr>
        <b/>
        <sz val="11"/>
        <color theme="1"/>
        <rFont val="Calibri"/>
        <family val="2"/>
        <scheme val="minor"/>
      </rPr>
      <t>49</t>
    </r>
    <r>
      <rPr>
        <sz val="11"/>
        <color theme="1"/>
        <rFont val="Calibri"/>
        <family val="2"/>
        <scheme val="minor"/>
      </rPr>
      <t>(10): 1480-5.</t>
    </r>
  </si>
  <si>
    <t>Notified cases</t>
  </si>
  <si>
    <t>10-17</t>
  </si>
  <si>
    <t>18-59</t>
  </si>
  <si>
    <t xml:space="preserve">Fig S31 (c) </t>
  </si>
  <si>
    <t>England</t>
  </si>
  <si>
    <r>
      <t xml:space="preserve">Byrne L, Jenkins C, Launders N, Elson R, Adak GK. The epidemiology, microbiology and clinical impact of Shiga toxin-producing Escherichia coli in England, 2009-2012. </t>
    </r>
    <r>
      <rPr>
        <i/>
        <sz val="11"/>
        <color theme="1"/>
        <rFont val="Calibri"/>
        <family val="2"/>
        <scheme val="minor"/>
      </rPr>
      <t>Epidemiol Infect</t>
    </r>
    <r>
      <rPr>
        <sz val="11"/>
        <color theme="1"/>
        <rFont val="Calibri"/>
        <family val="2"/>
        <scheme val="minor"/>
      </rPr>
      <t xml:space="preserve"> 2015; </t>
    </r>
    <r>
      <rPr>
        <b/>
        <sz val="11"/>
        <color theme="1"/>
        <rFont val="Calibri"/>
        <family val="2"/>
        <scheme val="minor"/>
      </rPr>
      <t>143</t>
    </r>
    <r>
      <rPr>
        <sz val="11"/>
        <color theme="1"/>
        <rFont val="Calibri"/>
        <family val="2"/>
        <scheme val="minor"/>
      </rPr>
      <t>(16): 3475-87.</t>
    </r>
  </si>
  <si>
    <t>20-59</t>
  </si>
  <si>
    <t xml:space="preserve">Fig S31 (d) </t>
  </si>
  <si>
    <t>hospital recording of Ecoli EHEC / notified cases E coli VTEC</t>
  </si>
  <si>
    <t>Notified cases Ecoli VTEC</t>
  </si>
  <si>
    <t>Hospital Ecoli EHEC</t>
  </si>
  <si>
    <t>Dengue</t>
  </si>
  <si>
    <t>Fig S32 (a)</t>
  </si>
  <si>
    <r>
      <t xml:space="preserve">Burattini MN, Lopez LF, Coutinho FA, et al. Age and regional differences in clinical presentation and risk of hospitalization for dengue in Brazil, 2000-2014. </t>
    </r>
    <r>
      <rPr>
        <i/>
        <sz val="11"/>
        <color theme="1"/>
        <rFont val="Calibri"/>
        <family val="2"/>
        <scheme val="minor"/>
      </rPr>
      <t>Clinics (Sao Paulo)</t>
    </r>
    <r>
      <rPr>
        <sz val="11"/>
        <color theme="1"/>
        <rFont val="Calibri"/>
        <family val="2"/>
        <scheme val="minor"/>
      </rPr>
      <t xml:space="preserve"> 2016; </t>
    </r>
    <r>
      <rPr>
        <b/>
        <sz val="11"/>
        <color theme="1"/>
        <rFont val="Calibri"/>
        <family val="2"/>
        <scheme val="minor"/>
      </rPr>
      <t>71</t>
    </r>
    <r>
      <rPr>
        <sz val="11"/>
        <color theme="1"/>
        <rFont val="Calibri"/>
        <family val="2"/>
        <scheme val="minor"/>
      </rPr>
      <t>(8): 455-63</t>
    </r>
  </si>
  <si>
    <t>numbers estimated from percent with outcome</t>
  </si>
  <si>
    <t>Any complications</t>
  </si>
  <si>
    <t>Haemorhagic</t>
  </si>
  <si>
    <t>21-35</t>
  </si>
  <si>
    <t>36-50</t>
  </si>
  <si>
    <t>51-65</t>
  </si>
  <si>
    <t>&gt;65</t>
  </si>
  <si>
    <t>number in this analysis estimated from number and proportion hospitalised</t>
  </si>
  <si>
    <t>Fig S32 (b)</t>
  </si>
  <si>
    <t>Cuba</t>
  </si>
  <si>
    <r>
      <t xml:space="preserve">Guzman MG, Kouri G, Bravo J, Valdes L, Vazquez S, Halstead SB. Effect of age on outcome of secondary dengue 2 infections. </t>
    </r>
    <r>
      <rPr>
        <i/>
        <sz val="11"/>
        <color theme="1"/>
        <rFont val="Calibri"/>
        <family val="2"/>
        <scheme val="minor"/>
      </rPr>
      <t>Int J Infect Dis</t>
    </r>
    <r>
      <rPr>
        <sz val="11"/>
        <color theme="1"/>
        <rFont val="Calibri"/>
        <family val="2"/>
        <scheme val="minor"/>
      </rPr>
      <t xml:space="preserve"> 2002; </t>
    </r>
    <r>
      <rPr>
        <b/>
        <sz val="11"/>
        <color theme="1"/>
        <rFont val="Calibri"/>
        <family val="2"/>
        <scheme val="minor"/>
      </rPr>
      <t>6</t>
    </r>
    <r>
      <rPr>
        <sz val="11"/>
        <color theme="1"/>
        <rFont val="Calibri"/>
        <family val="2"/>
        <scheme val="minor"/>
      </rPr>
      <t>(2): 118-24.</t>
    </r>
  </si>
  <si>
    <t>(confidence intervals not calculated because denominator is estimated)</t>
  </si>
  <si>
    <t>estimated secondary infections</t>
  </si>
  <si>
    <t>Numbers estimated from the proportions of cases and deaths by age and total numbers of deaths and cases</t>
  </si>
  <si>
    <t>Numbers estimated from proportions of cases and deaths by age and total number of cases and deaths</t>
  </si>
  <si>
    <t>Numbers estimated from  the proportions of cases and deaths by age and the total number of cases and deaths</t>
  </si>
  <si>
    <t>Numbers estimated from population figures and rates by age, and the proportion of cases and deaths by age</t>
  </si>
  <si>
    <t>cases estimated from incidence,  and population numbers (from UN population estimates), and deaths from CFR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</si>
</sst>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sz val="11"/>
      <color rgb="FF222222"/>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6">
    <xf numFmtId="0" fontId="0" fillId="0" borderId="0" xfId="0"/>
    <xf numFmtId="1" fontId="0" fillId="0" borderId="0" xfId="0" applyNumberFormat="1"/>
    <xf numFmtId="0" fontId="0" fillId="0" borderId="0" xfId="0" applyAlignment="1">
      <alignment vertical="center"/>
    </xf>
    <xf numFmtId="16" fontId="0" fillId="0" borderId="0" xfId="0" quotePrefix="1" applyNumberFormat="1"/>
    <xf numFmtId="0" fontId="0" fillId="0" borderId="0" xfId="0" quotePrefix="1"/>
    <xf numFmtId="9" fontId="0" fillId="0" borderId="0" xfId="1" applyFont="1"/>
    <xf numFmtId="17" fontId="0" fillId="0" borderId="0" xfId="0" quotePrefix="1" applyNumberFormat="1"/>
    <xf numFmtId="0" fontId="0" fillId="0" borderId="0" xfId="0" applyAlignment="1">
      <alignment wrapText="1"/>
    </xf>
    <xf numFmtId="0" fontId="0" fillId="0" borderId="0" xfId="0" applyAlignment="1">
      <alignment horizontal="left"/>
    </xf>
    <xf numFmtId="2" fontId="0" fillId="0" borderId="0" xfId="0" applyNumberFormat="1"/>
    <xf numFmtId="10" fontId="0" fillId="0" borderId="0" xfId="1" applyNumberFormat="1" applyFont="1"/>
    <xf numFmtId="0" fontId="0" fillId="0" borderId="0" xfId="1" applyNumberFormat="1" applyFont="1"/>
    <xf numFmtId="1" fontId="0" fillId="0" borderId="0" xfId="0" applyNumberFormat="1" applyAlignment="1">
      <alignment wrapText="1"/>
    </xf>
    <xf numFmtId="164" fontId="0" fillId="0" borderId="0" xfId="0" applyNumberFormat="1"/>
    <xf numFmtId="0" fontId="4" fillId="0" borderId="0" xfId="2"/>
    <xf numFmtId="0" fontId="5" fillId="0" borderId="0" xfId="0" applyFont="1"/>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5.xml.rels><?xml version="1.0" encoding="UTF-8" standalone="yes"?>
<Relationships xmlns="http://schemas.openxmlformats.org/package/2006/relationships"><Relationship Id="rId3" Type="http://schemas.openxmlformats.org/officeDocument/2006/relationships/hyperlink" Target="https://doi.org/10.1101/2020.04.12.20053926" TargetMode="External"/><Relationship Id="rId2" Type="http://schemas.openxmlformats.org/officeDocument/2006/relationships/hyperlink" Target="http://ncov.mohw.go.kr/upload/viewer/skin/doc.html?fn=1588831612877_20200507150653.pdf&amp;rs=/upload/viewer/result/202005/" TargetMode="External"/><Relationship Id="rId1" Type="http://schemas.openxmlformats.org/officeDocument/2006/relationships/hyperlink" Target="https://www.mscbs.gob.es/profesionales/saludPublica/ccayes/alertasActual/nCov-China/documentos/Actualizacion_103_COVID-19.pdf" TargetMode="External"/><Relationship Id="rId5" Type="http://schemas.openxmlformats.org/officeDocument/2006/relationships/hyperlink" Target="https://www.medrxiv.org/content/10.1101/2020.04.21.20074591v1" TargetMode="External"/><Relationship Id="rId4" Type="http://schemas.openxmlformats.org/officeDocument/2006/relationships/hyperlink" Target="https://doi.org/10.1101/2020.04.16.20067751"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www.who.int/csr/don/archive/disease/coronavirus_infections/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8"/>
  <sheetViews>
    <sheetView topLeftCell="A76" workbookViewId="0">
      <selection activeCell="B88" sqref="B88"/>
    </sheetView>
  </sheetViews>
  <sheetFormatPr defaultRowHeight="15" x14ac:dyDescent="0.25"/>
  <sheetData>
    <row r="1" spans="1:3" x14ac:dyDescent="0.25">
      <c r="A1" t="s">
        <v>0</v>
      </c>
    </row>
    <row r="2" spans="1:3" x14ac:dyDescent="0.25">
      <c r="A2" t="s">
        <v>1</v>
      </c>
    </row>
    <row r="3" spans="1:3" x14ac:dyDescent="0.25">
      <c r="A3" t="s">
        <v>2</v>
      </c>
    </row>
    <row r="5" spans="1:3" x14ac:dyDescent="0.25">
      <c r="B5" t="s">
        <v>3</v>
      </c>
    </row>
    <row r="6" spans="1:3" x14ac:dyDescent="0.25">
      <c r="A6" t="s">
        <v>4</v>
      </c>
      <c r="B6" t="s">
        <v>5</v>
      </c>
      <c r="C6" t="s">
        <v>6</v>
      </c>
    </row>
    <row r="7" spans="1:3" x14ac:dyDescent="0.25">
      <c r="A7" t="s">
        <v>7</v>
      </c>
      <c r="B7">
        <v>0.12300000000000001</v>
      </c>
      <c r="C7">
        <v>0.127</v>
      </c>
    </row>
    <row r="8" spans="1:3" x14ac:dyDescent="0.25">
      <c r="A8" t="s">
        <v>8</v>
      </c>
      <c r="B8">
        <v>5.2000000000000005E-2</v>
      </c>
      <c r="C8">
        <v>4.8000000000000001E-2</v>
      </c>
    </row>
    <row r="9" spans="1:3" x14ac:dyDescent="0.25">
      <c r="A9" t="s">
        <v>9</v>
      </c>
      <c r="B9">
        <v>4.8000000000000001E-2</v>
      </c>
      <c r="C9">
        <v>4.2000000000000003E-2</v>
      </c>
    </row>
    <row r="10" spans="1:3" x14ac:dyDescent="0.25">
      <c r="A10" t="s">
        <v>10</v>
      </c>
      <c r="B10">
        <v>6.0999999999999999E-2</v>
      </c>
      <c r="C10">
        <v>6.0999999999999999E-2</v>
      </c>
    </row>
    <row r="11" spans="1:3" x14ac:dyDescent="0.25">
      <c r="A11" t="s">
        <v>11</v>
      </c>
      <c r="B11">
        <v>7.4999999999999997E-2</v>
      </c>
      <c r="C11">
        <v>6.7000000000000004E-2</v>
      </c>
    </row>
    <row r="12" spans="1:3" x14ac:dyDescent="0.25">
      <c r="A12" t="s">
        <v>12</v>
      </c>
      <c r="B12">
        <v>0.152</v>
      </c>
      <c r="C12">
        <v>0.14300000000000002</v>
      </c>
    </row>
    <row r="13" spans="1:3" x14ac:dyDescent="0.25">
      <c r="A13" t="s">
        <v>13</v>
      </c>
      <c r="B13">
        <v>0.255</v>
      </c>
      <c r="C13">
        <v>0.193</v>
      </c>
    </row>
    <row r="15" spans="1:3" x14ac:dyDescent="0.25">
      <c r="A15" t="s">
        <v>14</v>
      </c>
    </row>
    <row r="16" spans="1:3" x14ac:dyDescent="0.25">
      <c r="A16" t="s">
        <v>15</v>
      </c>
    </row>
    <row r="18" spans="1:3" x14ac:dyDescent="0.25">
      <c r="B18" t="s">
        <v>3</v>
      </c>
    </row>
    <row r="19" spans="1:3" x14ac:dyDescent="0.25">
      <c r="A19" t="s">
        <v>4</v>
      </c>
      <c r="B19" t="s">
        <v>5</v>
      </c>
      <c r="C19" t="s">
        <v>6</v>
      </c>
    </row>
    <row r="20" spans="1:3" x14ac:dyDescent="0.25">
      <c r="A20" t="s">
        <v>7</v>
      </c>
      <c r="B20">
        <v>0.114</v>
      </c>
      <c r="C20">
        <v>0.161</v>
      </c>
    </row>
    <row r="21" spans="1:3" x14ac:dyDescent="0.25">
      <c r="A21" t="s">
        <v>16</v>
      </c>
      <c r="B21">
        <v>0.06</v>
      </c>
      <c r="C21">
        <v>0.08</v>
      </c>
    </row>
    <row r="22" spans="1:3" x14ac:dyDescent="0.25">
      <c r="A22" t="s">
        <v>10</v>
      </c>
      <c r="B22">
        <v>7.0000000000000007E-2</v>
      </c>
      <c r="C22">
        <v>4.0999999999999995E-2</v>
      </c>
    </row>
    <row r="23" spans="1:3" x14ac:dyDescent="0.25">
      <c r="A23" t="s">
        <v>11</v>
      </c>
      <c r="B23">
        <v>6.8000000000000005E-2</v>
      </c>
      <c r="C23">
        <v>0.10300000000000001</v>
      </c>
    </row>
    <row r="24" spans="1:3" x14ac:dyDescent="0.25">
      <c r="A24" t="s">
        <v>17</v>
      </c>
      <c r="B24">
        <v>0.184</v>
      </c>
      <c r="C24">
        <v>0.127</v>
      </c>
    </row>
    <row r="25" spans="1:3" x14ac:dyDescent="0.25">
      <c r="A25" t="s">
        <v>18</v>
      </c>
      <c r="B25">
        <v>0.22899999999999998</v>
      </c>
      <c r="C25">
        <v>0.2</v>
      </c>
    </row>
    <row r="26" spans="1:3" x14ac:dyDescent="0.25">
      <c r="A26" t="s">
        <v>19</v>
      </c>
      <c r="B26">
        <v>0.33299999999999996</v>
      </c>
      <c r="C26">
        <v>0.25</v>
      </c>
    </row>
    <row r="27" spans="1:3" x14ac:dyDescent="0.25">
      <c r="A27" t="s">
        <v>20</v>
      </c>
      <c r="B27">
        <v>0.44299999999999995</v>
      </c>
      <c r="C27">
        <v>0.53100000000000003</v>
      </c>
    </row>
    <row r="29" spans="1:3" x14ac:dyDescent="0.25">
      <c r="A29" t="s">
        <v>21</v>
      </c>
    </row>
    <row r="30" spans="1:3" x14ac:dyDescent="0.25">
      <c r="A30" t="s">
        <v>22</v>
      </c>
    </row>
    <row r="31" spans="1:3" x14ac:dyDescent="0.25">
      <c r="A31" t="s">
        <v>23</v>
      </c>
    </row>
    <row r="33" spans="1:4" x14ac:dyDescent="0.25">
      <c r="A33" t="s">
        <v>4</v>
      </c>
      <c r="B33" t="s">
        <v>24</v>
      </c>
    </row>
    <row r="34" spans="1:4" x14ac:dyDescent="0.25">
      <c r="A34" t="s">
        <v>25</v>
      </c>
      <c r="B34">
        <v>3.0582524271844661E-2</v>
      </c>
    </row>
    <row r="35" spans="1:4" x14ac:dyDescent="0.25">
      <c r="A35" t="s">
        <v>26</v>
      </c>
      <c r="B35">
        <v>4.9514563106796111E-2</v>
      </c>
    </row>
    <row r="36" spans="1:4" x14ac:dyDescent="0.25">
      <c r="A36" t="s">
        <v>27</v>
      </c>
      <c r="B36">
        <v>9.9029126213592222E-2</v>
      </c>
    </row>
    <row r="37" spans="1:4" x14ac:dyDescent="0.25">
      <c r="A37" t="s">
        <v>12</v>
      </c>
      <c r="B37">
        <v>0.16893203883495145</v>
      </c>
    </row>
    <row r="38" spans="1:4" x14ac:dyDescent="0.25">
      <c r="A38" t="s">
        <v>13</v>
      </c>
      <c r="B38">
        <v>0.23300970873786406</v>
      </c>
    </row>
    <row r="40" spans="1:4" x14ac:dyDescent="0.25">
      <c r="A40" t="s">
        <v>28</v>
      </c>
    </row>
    <row r="41" spans="1:4" x14ac:dyDescent="0.25">
      <c r="A41" t="s">
        <v>29</v>
      </c>
    </row>
    <row r="43" spans="1:4" ht="30" x14ac:dyDescent="0.25">
      <c r="A43" t="s">
        <v>4</v>
      </c>
      <c r="C43" s="7" t="s">
        <v>320</v>
      </c>
      <c r="D43" s="7" t="s">
        <v>321</v>
      </c>
    </row>
    <row r="44" spans="1:4" x14ac:dyDescent="0.25">
      <c r="A44" t="s">
        <v>7</v>
      </c>
      <c r="C44">
        <v>1014</v>
      </c>
      <c r="D44">
        <v>358</v>
      </c>
    </row>
    <row r="45" spans="1:4" x14ac:dyDescent="0.25">
      <c r="A45" t="s">
        <v>16</v>
      </c>
      <c r="C45">
        <v>6217</v>
      </c>
      <c r="D45">
        <v>1355</v>
      </c>
    </row>
    <row r="46" spans="1:4" x14ac:dyDescent="0.25">
      <c r="A46" t="s">
        <v>10</v>
      </c>
      <c r="C46">
        <v>1483</v>
      </c>
      <c r="D46">
        <v>379</v>
      </c>
    </row>
    <row r="47" spans="1:4" x14ac:dyDescent="0.25">
      <c r="A47" t="s">
        <v>11</v>
      </c>
      <c r="C47">
        <v>225</v>
      </c>
      <c r="D47">
        <v>63</v>
      </c>
    </row>
    <row r="48" spans="1:4" x14ac:dyDescent="0.25">
      <c r="A48" t="s">
        <v>17</v>
      </c>
      <c r="C48">
        <v>78</v>
      </c>
      <c r="D48">
        <v>24</v>
      </c>
    </row>
    <row r="49" spans="1:4" x14ac:dyDescent="0.25">
      <c r="A49" t="s">
        <v>18</v>
      </c>
      <c r="C49">
        <v>31</v>
      </c>
      <c r="D49">
        <v>13</v>
      </c>
    </row>
    <row r="50" spans="1:4" x14ac:dyDescent="0.25">
      <c r="A50" t="s">
        <v>19</v>
      </c>
      <c r="C50">
        <v>42</v>
      </c>
      <c r="D50">
        <v>13</v>
      </c>
    </row>
    <row r="51" spans="1:4" x14ac:dyDescent="0.25">
      <c r="A51" t="s">
        <v>20</v>
      </c>
      <c r="C51">
        <v>41</v>
      </c>
      <c r="D51">
        <v>13</v>
      </c>
    </row>
    <row r="53" spans="1:4" x14ac:dyDescent="0.25">
      <c r="A53" t="s">
        <v>32</v>
      </c>
    </row>
    <row r="54" spans="1:4" x14ac:dyDescent="0.25">
      <c r="A54" t="s">
        <v>33</v>
      </c>
    </row>
    <row r="56" spans="1:4" x14ac:dyDescent="0.25">
      <c r="A56" t="s">
        <v>641</v>
      </c>
    </row>
    <row r="57" spans="1:4" x14ac:dyDescent="0.25">
      <c r="A57" t="s">
        <v>4</v>
      </c>
      <c r="C57" t="s">
        <v>34</v>
      </c>
      <c r="D57" t="s">
        <v>35</v>
      </c>
    </row>
    <row r="58" spans="1:4" x14ac:dyDescent="0.25">
      <c r="A58" t="s">
        <v>36</v>
      </c>
      <c r="C58">
        <v>1786</v>
      </c>
      <c r="D58" s="1">
        <v>252.63079999999999</v>
      </c>
    </row>
    <row r="59" spans="1:4" x14ac:dyDescent="0.25">
      <c r="A59" t="s">
        <v>10</v>
      </c>
      <c r="C59">
        <v>1021</v>
      </c>
      <c r="D59" s="1">
        <v>136.09014000000002</v>
      </c>
    </row>
    <row r="60" spans="1:4" x14ac:dyDescent="0.25">
      <c r="A60" t="s">
        <v>11</v>
      </c>
      <c r="C60">
        <v>619</v>
      </c>
      <c r="D60" s="1">
        <v>118.06778000000001</v>
      </c>
    </row>
    <row r="61" spans="1:4" x14ac:dyDescent="0.25">
      <c r="A61" t="s">
        <v>37</v>
      </c>
      <c r="C61">
        <v>372</v>
      </c>
      <c r="D61" s="1">
        <v>52.605310000000003</v>
      </c>
    </row>
    <row r="62" spans="1:4" x14ac:dyDescent="0.25">
      <c r="A62" t="s">
        <v>38</v>
      </c>
      <c r="C62">
        <v>413</v>
      </c>
      <c r="D62" s="1">
        <v>127.32520999999998</v>
      </c>
    </row>
    <row r="64" spans="1:4" x14ac:dyDescent="0.25">
      <c r="A64" t="s">
        <v>39</v>
      </c>
    </row>
    <row r="65" spans="1:4" x14ac:dyDescent="0.25">
      <c r="A65" t="s">
        <v>40</v>
      </c>
    </row>
    <row r="68" spans="1:4" ht="30" x14ac:dyDescent="0.25">
      <c r="A68" t="s">
        <v>4</v>
      </c>
      <c r="C68" s="7" t="s">
        <v>320</v>
      </c>
      <c r="D68" s="7" t="s">
        <v>321</v>
      </c>
    </row>
    <row r="69" spans="1:4" x14ac:dyDescent="0.25">
      <c r="A69" t="s">
        <v>36</v>
      </c>
      <c r="C69">
        <v>141</v>
      </c>
      <c r="D69">
        <v>21</v>
      </c>
    </row>
    <row r="70" spans="1:4" x14ac:dyDescent="0.25">
      <c r="A70" t="s">
        <v>10</v>
      </c>
      <c r="C70">
        <v>95</v>
      </c>
      <c r="D70">
        <v>7</v>
      </c>
    </row>
    <row r="71" spans="1:4" x14ac:dyDescent="0.25">
      <c r="A71" t="s">
        <v>11</v>
      </c>
      <c r="C71">
        <v>54</v>
      </c>
      <c r="D71">
        <v>5</v>
      </c>
    </row>
    <row r="72" spans="1:4" x14ac:dyDescent="0.25">
      <c r="A72" t="s">
        <v>17</v>
      </c>
      <c r="C72">
        <v>21</v>
      </c>
      <c r="D72">
        <v>3</v>
      </c>
    </row>
    <row r="73" spans="1:4" x14ac:dyDescent="0.25">
      <c r="A73" t="s">
        <v>41</v>
      </c>
      <c r="C73">
        <v>12</v>
      </c>
      <c r="D73">
        <v>1</v>
      </c>
    </row>
    <row r="75" spans="1:4" x14ac:dyDescent="0.25">
      <c r="A75" t="s">
        <v>42</v>
      </c>
    </row>
    <row r="76" spans="1:4" x14ac:dyDescent="0.25">
      <c r="A76" t="s">
        <v>43</v>
      </c>
    </row>
    <row r="79" spans="1:4" x14ac:dyDescent="0.25">
      <c r="A79" t="s">
        <v>4</v>
      </c>
      <c r="C79" t="s">
        <v>34</v>
      </c>
      <c r="D79" t="s">
        <v>35</v>
      </c>
    </row>
    <row r="80" spans="1:4" x14ac:dyDescent="0.25">
      <c r="A80" t="s">
        <v>7</v>
      </c>
      <c r="C80">
        <v>27</v>
      </c>
      <c r="D80">
        <v>4</v>
      </c>
    </row>
    <row r="81" spans="1:4" x14ac:dyDescent="0.25">
      <c r="A81" t="s">
        <v>16</v>
      </c>
      <c r="C81">
        <v>131</v>
      </c>
      <c r="D81">
        <v>2</v>
      </c>
    </row>
    <row r="82" spans="1:4" x14ac:dyDescent="0.25">
      <c r="A82" t="s">
        <v>10</v>
      </c>
      <c r="C82">
        <v>252</v>
      </c>
      <c r="D82">
        <v>3</v>
      </c>
    </row>
    <row r="83" spans="1:4" x14ac:dyDescent="0.25">
      <c r="A83" t="s">
        <v>11</v>
      </c>
      <c r="C83">
        <v>259</v>
      </c>
      <c r="D83">
        <v>1</v>
      </c>
    </row>
    <row r="84" spans="1:4" x14ac:dyDescent="0.25">
      <c r="A84" t="s">
        <v>17</v>
      </c>
      <c r="C84">
        <v>167</v>
      </c>
      <c r="D84">
        <v>4</v>
      </c>
    </row>
    <row r="85" spans="1:4" x14ac:dyDescent="0.25">
      <c r="A85" t="s">
        <v>44</v>
      </c>
      <c r="C85">
        <v>107</v>
      </c>
      <c r="D85">
        <v>3</v>
      </c>
    </row>
    <row r="86" spans="1:4" x14ac:dyDescent="0.25">
      <c r="A86" t="s">
        <v>20</v>
      </c>
      <c r="C86">
        <v>23</v>
      </c>
      <c r="D86">
        <v>1</v>
      </c>
    </row>
    <row r="88" spans="1:4" x14ac:dyDescent="0.25">
      <c r="A88" t="s">
        <v>45</v>
      </c>
    </row>
    <row r="89" spans="1:4" x14ac:dyDescent="0.25">
      <c r="A89" s="2" t="s">
        <v>46</v>
      </c>
    </row>
    <row r="91" spans="1:4" x14ac:dyDescent="0.25">
      <c r="A91" t="s">
        <v>4</v>
      </c>
      <c r="C91" t="s">
        <v>34</v>
      </c>
      <c r="D91" t="s">
        <v>35</v>
      </c>
    </row>
    <row r="92" spans="1:4" x14ac:dyDescent="0.25">
      <c r="A92" t="s">
        <v>7</v>
      </c>
      <c r="C92">
        <v>90</v>
      </c>
      <c r="D92">
        <v>8</v>
      </c>
    </row>
    <row r="93" spans="1:4" x14ac:dyDescent="0.25">
      <c r="A93" t="s">
        <v>16</v>
      </c>
      <c r="C93">
        <v>492</v>
      </c>
      <c r="D93">
        <v>26</v>
      </c>
    </row>
    <row r="94" spans="1:4" x14ac:dyDescent="0.25">
      <c r="A94" t="s">
        <v>10</v>
      </c>
      <c r="C94">
        <v>289</v>
      </c>
      <c r="D94">
        <v>27</v>
      </c>
    </row>
    <row r="95" spans="1:4" x14ac:dyDescent="0.25">
      <c r="A95" t="s">
        <v>11</v>
      </c>
      <c r="C95">
        <v>187</v>
      </c>
      <c r="D95">
        <v>8</v>
      </c>
    </row>
    <row r="96" spans="1:4" x14ac:dyDescent="0.25">
      <c r="A96" t="s">
        <v>17</v>
      </c>
      <c r="C96">
        <v>98</v>
      </c>
      <c r="D96">
        <v>13</v>
      </c>
    </row>
    <row r="97" spans="1:4" x14ac:dyDescent="0.25">
      <c r="A97" t="s">
        <v>44</v>
      </c>
      <c r="C97">
        <v>123</v>
      </c>
      <c r="D97">
        <v>19</v>
      </c>
    </row>
    <row r="98" spans="1:4" x14ac:dyDescent="0.25">
      <c r="A98" t="s">
        <v>20</v>
      </c>
      <c r="C98">
        <v>97</v>
      </c>
      <c r="D98">
        <v>17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opLeftCell="A28" workbookViewId="0">
      <selection activeCell="C20" sqref="C20"/>
    </sheetView>
  </sheetViews>
  <sheetFormatPr defaultRowHeight="15" x14ac:dyDescent="0.25"/>
  <cols>
    <col min="3" max="3" width="9.5703125" bestFit="1" customWidth="1"/>
    <col min="4" max="4" width="9.28515625" bestFit="1" customWidth="1"/>
  </cols>
  <sheetData>
    <row r="1" spans="1:7" x14ac:dyDescent="0.25">
      <c r="A1" t="s">
        <v>230</v>
      </c>
    </row>
    <row r="3" spans="1:7" x14ac:dyDescent="0.25">
      <c r="A3" t="s">
        <v>231</v>
      </c>
    </row>
    <row r="4" spans="1:7" x14ac:dyDescent="0.25">
      <c r="A4" t="s">
        <v>232</v>
      </c>
    </row>
    <row r="6" spans="1:7" x14ac:dyDescent="0.25">
      <c r="D6" t="s">
        <v>5</v>
      </c>
      <c r="E6" t="s">
        <v>5</v>
      </c>
      <c r="F6" t="s">
        <v>6</v>
      </c>
      <c r="G6" t="s">
        <v>6</v>
      </c>
    </row>
    <row r="7" spans="1:7" x14ac:dyDescent="0.25">
      <c r="D7" t="s">
        <v>178</v>
      </c>
      <c r="E7" t="s">
        <v>178</v>
      </c>
      <c r="F7" t="s">
        <v>178</v>
      </c>
      <c r="G7" t="s">
        <v>178</v>
      </c>
    </row>
    <row r="8" spans="1:7" x14ac:dyDescent="0.25">
      <c r="A8" t="s">
        <v>120</v>
      </c>
      <c r="D8" t="s">
        <v>34</v>
      </c>
      <c r="E8" t="s">
        <v>35</v>
      </c>
      <c r="F8" t="s">
        <v>34</v>
      </c>
      <c r="G8" t="s">
        <v>35</v>
      </c>
    </row>
    <row r="9" spans="1:7" x14ac:dyDescent="0.25">
      <c r="A9" s="8" t="s">
        <v>7</v>
      </c>
      <c r="D9">
        <v>1256</v>
      </c>
      <c r="E9">
        <v>165</v>
      </c>
      <c r="F9">
        <v>1236</v>
      </c>
      <c r="G9">
        <v>148</v>
      </c>
    </row>
    <row r="10" spans="1:7" x14ac:dyDescent="0.25">
      <c r="A10" s="8">
        <v>1</v>
      </c>
      <c r="D10">
        <v>1114</v>
      </c>
      <c r="E10">
        <v>107</v>
      </c>
      <c r="F10">
        <v>1213</v>
      </c>
      <c r="G10">
        <v>128</v>
      </c>
    </row>
    <row r="11" spans="1:7" x14ac:dyDescent="0.25">
      <c r="A11" s="8">
        <v>2</v>
      </c>
      <c r="D11">
        <v>1128</v>
      </c>
      <c r="E11">
        <v>35</v>
      </c>
      <c r="F11">
        <v>1169</v>
      </c>
      <c r="G11">
        <v>41</v>
      </c>
    </row>
    <row r="12" spans="1:7" x14ac:dyDescent="0.25">
      <c r="A12" s="8">
        <v>3</v>
      </c>
      <c r="D12">
        <v>1010</v>
      </c>
      <c r="E12">
        <v>23</v>
      </c>
      <c r="F12">
        <v>1119</v>
      </c>
      <c r="G12">
        <v>25</v>
      </c>
    </row>
    <row r="13" spans="1:7" x14ac:dyDescent="0.25">
      <c r="A13" s="8">
        <v>4</v>
      </c>
      <c r="D13">
        <v>847</v>
      </c>
      <c r="E13">
        <v>15</v>
      </c>
      <c r="F13">
        <v>961</v>
      </c>
      <c r="G13">
        <v>15</v>
      </c>
    </row>
    <row r="14" spans="1:7" x14ac:dyDescent="0.25">
      <c r="A14" s="8" t="s">
        <v>10</v>
      </c>
      <c r="D14">
        <v>1844</v>
      </c>
      <c r="E14">
        <v>3</v>
      </c>
      <c r="F14">
        <v>1959</v>
      </c>
      <c r="G14">
        <v>16</v>
      </c>
    </row>
    <row r="15" spans="1:7" x14ac:dyDescent="0.25">
      <c r="A15" s="8" t="s">
        <v>11</v>
      </c>
      <c r="D15">
        <v>62</v>
      </c>
      <c r="E15">
        <v>0</v>
      </c>
      <c r="F15">
        <v>86</v>
      </c>
      <c r="G15">
        <v>1</v>
      </c>
    </row>
    <row r="16" spans="1:7" x14ac:dyDescent="0.25">
      <c r="A16" s="8" t="s">
        <v>12</v>
      </c>
      <c r="D16">
        <v>7</v>
      </c>
      <c r="E16">
        <v>0</v>
      </c>
      <c r="F16">
        <v>35</v>
      </c>
      <c r="G16">
        <v>0</v>
      </c>
    </row>
    <row r="17" spans="1:7" x14ac:dyDescent="0.25">
      <c r="A17" s="8" t="s">
        <v>13</v>
      </c>
      <c r="D17">
        <v>10</v>
      </c>
      <c r="E17">
        <v>0</v>
      </c>
      <c r="F17">
        <v>37</v>
      </c>
      <c r="G17">
        <v>0</v>
      </c>
    </row>
    <row r="20" spans="1:7" x14ac:dyDescent="0.25">
      <c r="A20" s="8" t="s">
        <v>233</v>
      </c>
    </row>
    <row r="21" spans="1:7" x14ac:dyDescent="0.25">
      <c r="A21" s="2" t="s">
        <v>49</v>
      </c>
    </row>
    <row r="23" spans="1:7" x14ac:dyDescent="0.25">
      <c r="A23" t="s">
        <v>644</v>
      </c>
    </row>
    <row r="24" spans="1:7" x14ac:dyDescent="0.25">
      <c r="C24" t="s">
        <v>178</v>
      </c>
      <c r="D24" t="s">
        <v>178</v>
      </c>
    </row>
    <row r="25" spans="1:7" x14ac:dyDescent="0.25">
      <c r="A25" t="s">
        <v>120</v>
      </c>
      <c r="C25" t="s">
        <v>34</v>
      </c>
      <c r="D25" t="s">
        <v>35</v>
      </c>
    </row>
    <row r="26" spans="1:7" x14ac:dyDescent="0.25">
      <c r="A26" t="s">
        <v>36</v>
      </c>
      <c r="C26" s="1">
        <v>40988.197799999994</v>
      </c>
      <c r="D26" s="1">
        <v>2305.59</v>
      </c>
    </row>
    <row r="27" spans="1:7" x14ac:dyDescent="0.25">
      <c r="A27" t="s">
        <v>10</v>
      </c>
      <c r="C27" s="1">
        <v>35936.405500000001</v>
      </c>
      <c r="D27" s="1">
        <v>98.53121999999999</v>
      </c>
    </row>
    <row r="28" spans="1:7" x14ac:dyDescent="0.25">
      <c r="A28" t="s">
        <v>11</v>
      </c>
      <c r="C28" s="1">
        <v>7432.8616000000002</v>
      </c>
      <c r="D28" s="1">
        <v>14.658239999999999</v>
      </c>
    </row>
    <row r="29" spans="1:7" x14ac:dyDescent="0.25">
      <c r="A29" t="s">
        <v>37</v>
      </c>
      <c r="C29" s="1">
        <v>1201.5766000000001</v>
      </c>
      <c r="D29" s="1">
        <v>7.1670999999999996</v>
      </c>
    </row>
    <row r="30" spans="1:7" x14ac:dyDescent="0.25">
      <c r="A30" t="s">
        <v>38</v>
      </c>
      <c r="C30" s="1">
        <v>1801.39401</v>
      </c>
      <c r="D30" s="1">
        <v>24.124988999999999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2"/>
  <sheetViews>
    <sheetView topLeftCell="A118" workbookViewId="0">
      <selection activeCell="C112" sqref="C112"/>
    </sheetView>
  </sheetViews>
  <sheetFormatPr defaultRowHeight="15" x14ac:dyDescent="0.25"/>
  <cols>
    <col min="3" max="3" width="11.85546875" customWidth="1"/>
  </cols>
  <sheetData>
    <row r="1" spans="1:4" x14ac:dyDescent="0.25">
      <c r="A1" t="s">
        <v>234</v>
      </c>
    </row>
    <row r="3" spans="1:4" x14ac:dyDescent="0.25">
      <c r="A3" t="s">
        <v>235</v>
      </c>
      <c r="B3" t="s">
        <v>236</v>
      </c>
      <c r="C3" t="s">
        <v>237</v>
      </c>
    </row>
    <row r="4" spans="1:4" x14ac:dyDescent="0.25">
      <c r="A4" t="s">
        <v>238</v>
      </c>
    </row>
    <row r="6" spans="1:4" x14ac:dyDescent="0.25">
      <c r="A6" t="s">
        <v>239</v>
      </c>
    </row>
    <row r="7" spans="1:4" ht="30" x14ac:dyDescent="0.25">
      <c r="A7" t="s">
        <v>4</v>
      </c>
      <c r="C7" s="7" t="s">
        <v>240</v>
      </c>
      <c r="D7" t="s">
        <v>35</v>
      </c>
    </row>
    <row r="8" spans="1:4" x14ac:dyDescent="0.25">
      <c r="A8" t="s">
        <v>172</v>
      </c>
      <c r="C8" s="1">
        <v>17208.959644576084</v>
      </c>
      <c r="D8" s="1">
        <v>13.606250717857323</v>
      </c>
    </row>
    <row r="9" spans="1:4" x14ac:dyDescent="0.25">
      <c r="A9" t="s">
        <v>10</v>
      </c>
      <c r="C9" s="1">
        <v>9833.6912254720482</v>
      </c>
      <c r="D9" s="1">
        <v>8.0437285767096078</v>
      </c>
    </row>
    <row r="10" spans="1:4" x14ac:dyDescent="0.25">
      <c r="A10" t="s">
        <v>11</v>
      </c>
      <c r="C10" s="1">
        <v>2458.4228063680121</v>
      </c>
      <c r="D10" s="1">
        <v>2.4682125307805896</v>
      </c>
    </row>
    <row r="11" spans="1:4" x14ac:dyDescent="0.25">
      <c r="A11" t="s">
        <v>17</v>
      </c>
      <c r="C11" s="1">
        <v>2151.1199555720104</v>
      </c>
      <c r="D11" s="1">
        <v>7.2646763765975866</v>
      </c>
    </row>
    <row r="12" spans="1:4" x14ac:dyDescent="0.25">
      <c r="A12" t="s">
        <v>18</v>
      </c>
      <c r="C12" s="1">
        <v>2458.4228063680125</v>
      </c>
      <c r="D12" s="1">
        <v>13.05511146748816</v>
      </c>
    </row>
    <row r="13" spans="1:4" x14ac:dyDescent="0.25">
      <c r="A13" t="s">
        <v>19</v>
      </c>
      <c r="C13" s="1">
        <v>2985.2276934468714</v>
      </c>
      <c r="D13" s="1">
        <v>16.74893775202403</v>
      </c>
    </row>
    <row r="14" spans="1:4" x14ac:dyDescent="0.25">
      <c r="A14" t="s">
        <v>61</v>
      </c>
      <c r="C14" s="1">
        <v>2195.0203628285822</v>
      </c>
      <c r="D14" s="1">
        <v>24.637816652986402</v>
      </c>
    </row>
    <row r="15" spans="1:4" x14ac:dyDescent="0.25">
      <c r="A15" t="s">
        <v>62</v>
      </c>
      <c r="C15" s="1">
        <v>2341.3550536838211</v>
      </c>
      <c r="D15" s="1">
        <v>39.860461017363406</v>
      </c>
    </row>
    <row r="16" spans="1:4" x14ac:dyDescent="0.25">
      <c r="A16" t="s">
        <v>63</v>
      </c>
      <c r="C16" s="1">
        <v>2144.581597044436</v>
      </c>
      <c r="D16" s="1">
        <v>41.13921981832069</v>
      </c>
    </row>
    <row r="17" spans="1:4" x14ac:dyDescent="0.25">
      <c r="A17" t="s">
        <v>67</v>
      </c>
      <c r="C17" s="1">
        <v>1896.4975934838949</v>
      </c>
      <c r="D17" s="1">
        <v>27.364611158409293</v>
      </c>
    </row>
    <row r="18" spans="1:4" x14ac:dyDescent="0.25">
      <c r="A18" t="s">
        <v>98</v>
      </c>
      <c r="C18" s="1">
        <v>1966.7382450944094</v>
      </c>
      <c r="D18" s="1">
        <v>31.957473080503078</v>
      </c>
    </row>
    <row r="19" spans="1:4" x14ac:dyDescent="0.25">
      <c r="A19" t="s">
        <v>99</v>
      </c>
      <c r="C19" s="1">
        <v>2247.7008515364682</v>
      </c>
      <c r="D19" s="1">
        <v>47.736675298334944</v>
      </c>
    </row>
    <row r="20" spans="1:4" x14ac:dyDescent="0.25">
      <c r="A20" t="s">
        <v>100</v>
      </c>
      <c r="C20" s="1">
        <v>2234.9298239709196</v>
      </c>
      <c r="D20" s="1">
        <v>55.130260832017939</v>
      </c>
    </row>
    <row r="21" spans="1:4" x14ac:dyDescent="0.25">
      <c r="A21" t="s">
        <v>101</v>
      </c>
      <c r="C21" s="1">
        <v>2888.2170032854965</v>
      </c>
      <c r="D21" s="1">
        <v>83.523921990936401</v>
      </c>
    </row>
    <row r="22" spans="1:4" x14ac:dyDescent="0.25">
      <c r="A22" t="s">
        <v>241</v>
      </c>
      <c r="C22" s="1">
        <v>3173.080598916853</v>
      </c>
      <c r="D22" s="1">
        <v>111.18111728163349</v>
      </c>
    </row>
    <row r="23" spans="1:4" x14ac:dyDescent="0.25">
      <c r="A23" t="s">
        <v>103</v>
      </c>
      <c r="C23" s="1">
        <v>2938.1150612690872</v>
      </c>
      <c r="D23" s="1">
        <v>146.87968477773816</v>
      </c>
    </row>
    <row r="24" spans="1:4" x14ac:dyDescent="0.25">
      <c r="A24" t="s">
        <v>242</v>
      </c>
      <c r="C24" s="1">
        <v>2099.5289660223166</v>
      </c>
      <c r="D24" s="1">
        <v>116.87753981333063</v>
      </c>
    </row>
    <row r="25" spans="1:4" x14ac:dyDescent="0.25">
      <c r="A25" t="s">
        <v>243</v>
      </c>
      <c r="C25" s="1">
        <v>1878.4871699940193</v>
      </c>
      <c r="D25" s="1">
        <v>149.38439128794744</v>
      </c>
    </row>
    <row r="28" spans="1:4" x14ac:dyDescent="0.25">
      <c r="A28" t="s">
        <v>244</v>
      </c>
      <c r="C28" t="s">
        <v>245</v>
      </c>
    </row>
    <row r="29" spans="1:4" x14ac:dyDescent="0.25">
      <c r="A29" t="s">
        <v>246</v>
      </c>
    </row>
    <row r="32" spans="1:4" ht="30" x14ac:dyDescent="0.25">
      <c r="A32" t="s">
        <v>4</v>
      </c>
      <c r="C32" s="7" t="s">
        <v>240</v>
      </c>
      <c r="D32" t="s">
        <v>247</v>
      </c>
    </row>
    <row r="33" spans="1:4" x14ac:dyDescent="0.25">
      <c r="A33" t="s">
        <v>7</v>
      </c>
      <c r="C33">
        <v>3004</v>
      </c>
      <c r="D33">
        <v>88</v>
      </c>
    </row>
    <row r="34" spans="1:4" x14ac:dyDescent="0.25">
      <c r="A34" t="s">
        <v>137</v>
      </c>
      <c r="C34">
        <v>7441</v>
      </c>
      <c r="D34">
        <v>161</v>
      </c>
    </row>
    <row r="35" spans="1:4" x14ac:dyDescent="0.25">
      <c r="A35" t="s">
        <v>248</v>
      </c>
      <c r="C35">
        <v>703</v>
      </c>
      <c r="D35">
        <v>47</v>
      </c>
    </row>
    <row r="36" spans="1:4" x14ac:dyDescent="0.25">
      <c r="A36" t="s">
        <v>249</v>
      </c>
      <c r="C36">
        <v>672</v>
      </c>
      <c r="D36">
        <v>107</v>
      </c>
    </row>
    <row r="37" spans="1:4" x14ac:dyDescent="0.25">
      <c r="A37" t="s">
        <v>250</v>
      </c>
      <c r="C37">
        <v>737</v>
      </c>
      <c r="D37">
        <v>193</v>
      </c>
    </row>
    <row r="38" spans="1:4" x14ac:dyDescent="0.25">
      <c r="A38" t="s">
        <v>89</v>
      </c>
      <c r="C38">
        <v>707</v>
      </c>
      <c r="D38">
        <v>242</v>
      </c>
    </row>
    <row r="41" spans="1:4" x14ac:dyDescent="0.25">
      <c r="A41" t="s">
        <v>251</v>
      </c>
      <c r="B41" t="s">
        <v>200</v>
      </c>
      <c r="C41" t="s">
        <v>252</v>
      </c>
    </row>
    <row r="42" spans="1:4" x14ac:dyDescent="0.25">
      <c r="A42" t="s">
        <v>253</v>
      </c>
    </row>
    <row r="44" spans="1:4" x14ac:dyDescent="0.25">
      <c r="A44" t="s">
        <v>254</v>
      </c>
    </row>
    <row r="45" spans="1:4" x14ac:dyDescent="0.25">
      <c r="A45" t="s">
        <v>4</v>
      </c>
      <c r="C45" t="s">
        <v>34</v>
      </c>
      <c r="D45" t="s">
        <v>161</v>
      </c>
    </row>
    <row r="46" spans="1:4" x14ac:dyDescent="0.25">
      <c r="A46" t="s">
        <v>7</v>
      </c>
      <c r="C46">
        <v>709</v>
      </c>
      <c r="D46" s="1">
        <v>233.97</v>
      </c>
    </row>
    <row r="47" spans="1:4" x14ac:dyDescent="0.25">
      <c r="A47" t="s">
        <v>16</v>
      </c>
      <c r="C47">
        <v>2347</v>
      </c>
      <c r="D47" s="1">
        <v>147.86099999999999</v>
      </c>
    </row>
    <row r="48" spans="1:4" x14ac:dyDescent="0.25">
      <c r="A48" t="s">
        <v>10</v>
      </c>
      <c r="C48">
        <v>1521</v>
      </c>
      <c r="D48" s="1">
        <v>159.70499999999998</v>
      </c>
    </row>
    <row r="49" spans="1:4" x14ac:dyDescent="0.25">
      <c r="A49" t="s">
        <v>11</v>
      </c>
      <c r="C49">
        <v>961</v>
      </c>
      <c r="D49" s="1">
        <v>122.047</v>
      </c>
    </row>
    <row r="50" spans="1:4" x14ac:dyDescent="0.25">
      <c r="A50" t="s">
        <v>17</v>
      </c>
      <c r="C50">
        <v>1016</v>
      </c>
      <c r="D50" s="1">
        <v>130.048</v>
      </c>
    </row>
    <row r="51" spans="1:4" x14ac:dyDescent="0.25">
      <c r="A51" t="s">
        <v>18</v>
      </c>
      <c r="C51">
        <v>1374</v>
      </c>
      <c r="D51" s="1">
        <v>97.553999999999988</v>
      </c>
    </row>
    <row r="52" spans="1:4" x14ac:dyDescent="0.25">
      <c r="A52" t="s">
        <v>19</v>
      </c>
      <c r="C52">
        <v>1309</v>
      </c>
      <c r="D52" s="1">
        <v>99.483999999999995</v>
      </c>
    </row>
    <row r="53" spans="1:4" x14ac:dyDescent="0.25">
      <c r="A53" t="s">
        <v>85</v>
      </c>
      <c r="C53">
        <v>2210</v>
      </c>
      <c r="D53" s="1">
        <v>190.05999999999997</v>
      </c>
    </row>
    <row r="54" spans="1:4" x14ac:dyDescent="0.25">
      <c r="A54" t="s">
        <v>255</v>
      </c>
      <c r="C54">
        <v>3725</v>
      </c>
      <c r="D54" s="1">
        <v>428.375</v>
      </c>
    </row>
    <row r="55" spans="1:4" x14ac:dyDescent="0.25">
      <c r="A55" t="s">
        <v>58</v>
      </c>
      <c r="C55">
        <v>2287</v>
      </c>
      <c r="D55" s="1">
        <v>594.62</v>
      </c>
    </row>
    <row r="58" spans="1:4" x14ac:dyDescent="0.25">
      <c r="A58" t="s">
        <v>256</v>
      </c>
      <c r="C58" t="s">
        <v>257</v>
      </c>
    </row>
    <row r="59" spans="1:4" x14ac:dyDescent="0.25">
      <c r="A59" t="s">
        <v>258</v>
      </c>
    </row>
    <row r="61" spans="1:4" x14ac:dyDescent="0.25">
      <c r="B61" t="s">
        <v>259</v>
      </c>
    </row>
    <row r="62" spans="1:4" x14ac:dyDescent="0.25">
      <c r="A62" t="s">
        <v>4</v>
      </c>
      <c r="B62" t="s">
        <v>260</v>
      </c>
    </row>
    <row r="63" spans="1:4" x14ac:dyDescent="0.25">
      <c r="A63" t="s">
        <v>7</v>
      </c>
      <c r="B63" s="9">
        <v>0.2192982456140351</v>
      </c>
    </row>
    <row r="64" spans="1:4" x14ac:dyDescent="0.25">
      <c r="A64" t="s">
        <v>137</v>
      </c>
      <c r="B64" s="9">
        <v>0.10964912280701755</v>
      </c>
    </row>
    <row r="65" spans="1:3" x14ac:dyDescent="0.25">
      <c r="A65" t="s">
        <v>79</v>
      </c>
      <c r="B65" s="9">
        <v>0.10087719298245615</v>
      </c>
    </row>
    <row r="66" spans="1:3" x14ac:dyDescent="0.25">
      <c r="A66" t="s">
        <v>44</v>
      </c>
      <c r="B66" s="9">
        <v>8.3333333333333343E-2</v>
      </c>
    </row>
    <row r="67" spans="1:3" x14ac:dyDescent="0.25">
      <c r="A67" t="s">
        <v>85</v>
      </c>
      <c r="B67" s="9">
        <v>0.12280701754385966</v>
      </c>
    </row>
    <row r="68" spans="1:3" x14ac:dyDescent="0.25">
      <c r="A68" t="s">
        <v>86</v>
      </c>
      <c r="B68" s="9">
        <v>0.19298245614035089</v>
      </c>
    </row>
    <row r="69" spans="1:3" x14ac:dyDescent="0.25">
      <c r="A69" t="s">
        <v>87</v>
      </c>
      <c r="B69" s="9">
        <v>0.15350877192982457</v>
      </c>
    </row>
    <row r="70" spans="1:3" x14ac:dyDescent="0.25">
      <c r="A70" t="s">
        <v>88</v>
      </c>
      <c r="B70" s="9">
        <v>0.23684210526315791</v>
      </c>
    </row>
    <row r="71" spans="1:3" x14ac:dyDescent="0.25">
      <c r="A71" t="s">
        <v>138</v>
      </c>
      <c r="B71" s="9">
        <v>0.2982456140350877</v>
      </c>
    </row>
    <row r="72" spans="1:3" x14ac:dyDescent="0.25">
      <c r="A72" t="s">
        <v>104</v>
      </c>
      <c r="B72" s="9">
        <v>0.6271929824561403</v>
      </c>
    </row>
    <row r="75" spans="1:3" x14ac:dyDescent="0.25">
      <c r="A75" t="s">
        <v>261</v>
      </c>
      <c r="B75" t="s">
        <v>262</v>
      </c>
      <c r="C75" t="s">
        <v>263</v>
      </c>
    </row>
    <row r="76" spans="1:3" x14ac:dyDescent="0.25">
      <c r="A76" t="s">
        <v>264</v>
      </c>
    </row>
    <row r="78" spans="1:3" x14ac:dyDescent="0.25">
      <c r="B78" t="s">
        <v>259</v>
      </c>
    </row>
    <row r="79" spans="1:3" x14ac:dyDescent="0.25">
      <c r="B79" t="s">
        <v>260</v>
      </c>
    </row>
    <row r="80" spans="1:3" x14ac:dyDescent="0.25">
      <c r="A80" t="s">
        <v>4</v>
      </c>
      <c r="B80" t="s">
        <v>5</v>
      </c>
      <c r="C80" t="s">
        <v>6</v>
      </c>
    </row>
    <row r="81" spans="1:3" x14ac:dyDescent="0.25">
      <c r="A81" t="s">
        <v>172</v>
      </c>
      <c r="B81" s="9">
        <v>0.3</v>
      </c>
      <c r="C81" s="9">
        <v>0.24600000000000002</v>
      </c>
    </row>
    <row r="82" spans="1:3" x14ac:dyDescent="0.25">
      <c r="A82" t="s">
        <v>10</v>
      </c>
      <c r="B82" s="9">
        <v>0.20399999999999999</v>
      </c>
      <c r="C82" s="9">
        <v>0.16</v>
      </c>
    </row>
    <row r="83" spans="1:3" x14ac:dyDescent="0.25">
      <c r="A83" t="s">
        <v>79</v>
      </c>
      <c r="B83" s="9">
        <v>0.252</v>
      </c>
      <c r="C83" s="9">
        <v>0.26</v>
      </c>
    </row>
    <row r="84" spans="1:3" x14ac:dyDescent="0.25">
      <c r="A84" t="s">
        <v>44</v>
      </c>
      <c r="B84" s="9">
        <v>0.248</v>
      </c>
      <c r="C84" s="9">
        <v>0.24</v>
      </c>
    </row>
    <row r="85" spans="1:3" x14ac:dyDescent="0.25">
      <c r="A85" t="s">
        <v>85</v>
      </c>
      <c r="B85" s="9">
        <v>0.23600000000000002</v>
      </c>
      <c r="C85" s="9">
        <v>0.17600000000000002</v>
      </c>
    </row>
    <row r="86" spans="1:3" x14ac:dyDescent="0.25">
      <c r="A86" t="s">
        <v>86</v>
      </c>
      <c r="B86" s="9">
        <v>0.20399999999999999</v>
      </c>
      <c r="C86" s="9">
        <v>0.21199999999999999</v>
      </c>
    </row>
    <row r="87" spans="1:3" x14ac:dyDescent="0.25">
      <c r="A87" t="s">
        <v>87</v>
      </c>
      <c r="B87" s="9">
        <v>0.22800000000000001</v>
      </c>
      <c r="C87" s="9">
        <v>0.23199999999999998</v>
      </c>
    </row>
    <row r="88" spans="1:3" x14ac:dyDescent="0.25">
      <c r="A88" t="s">
        <v>88</v>
      </c>
      <c r="B88" s="9">
        <v>0.36</v>
      </c>
      <c r="C88" s="9">
        <v>0.39200000000000002</v>
      </c>
    </row>
    <row r="89" spans="1:3" x14ac:dyDescent="0.25">
      <c r="A89" t="s">
        <v>138</v>
      </c>
      <c r="B89" s="9">
        <v>0.54400000000000004</v>
      </c>
      <c r="C89" s="9">
        <v>0.56000000000000005</v>
      </c>
    </row>
    <row r="90" spans="1:3" x14ac:dyDescent="0.25">
      <c r="A90" t="s">
        <v>104</v>
      </c>
      <c r="B90" s="9">
        <v>0.86</v>
      </c>
      <c r="C90" s="9">
        <v>0.83200000000000007</v>
      </c>
    </row>
    <row r="94" spans="1:3" x14ac:dyDescent="0.25">
      <c r="A94" t="s">
        <v>265</v>
      </c>
    </row>
    <row r="95" spans="1:3" x14ac:dyDescent="0.25">
      <c r="A95" t="s">
        <v>266</v>
      </c>
    </row>
    <row r="97" spans="1:9" x14ac:dyDescent="0.25">
      <c r="A97" t="s">
        <v>267</v>
      </c>
    </row>
    <row r="98" spans="1:9" x14ac:dyDescent="0.25">
      <c r="D98" t="s">
        <v>268</v>
      </c>
      <c r="H98" t="s">
        <v>269</v>
      </c>
    </row>
    <row r="99" spans="1:9" x14ac:dyDescent="0.25">
      <c r="A99" t="s">
        <v>4</v>
      </c>
      <c r="D99" t="s">
        <v>34</v>
      </c>
      <c r="E99" t="s">
        <v>270</v>
      </c>
      <c r="H99" t="s">
        <v>34</v>
      </c>
      <c r="I99" t="s">
        <v>270</v>
      </c>
    </row>
    <row r="100" spans="1:9" x14ac:dyDescent="0.25">
      <c r="A100" t="s">
        <v>7</v>
      </c>
      <c r="D100">
        <v>277</v>
      </c>
      <c r="E100">
        <v>7</v>
      </c>
      <c r="H100">
        <v>39</v>
      </c>
      <c r="I100">
        <v>2</v>
      </c>
    </row>
    <row r="101" spans="1:9" x14ac:dyDescent="0.25">
      <c r="A101" t="s">
        <v>16</v>
      </c>
      <c r="D101">
        <v>751</v>
      </c>
      <c r="E101">
        <v>12</v>
      </c>
      <c r="H101">
        <v>98</v>
      </c>
      <c r="I101">
        <v>3</v>
      </c>
    </row>
    <row r="102" spans="1:9" x14ac:dyDescent="0.25">
      <c r="A102" t="s">
        <v>10</v>
      </c>
      <c r="D102">
        <v>63</v>
      </c>
      <c r="E102">
        <v>1</v>
      </c>
      <c r="H102">
        <v>39</v>
      </c>
      <c r="I102">
        <v>3</v>
      </c>
    </row>
    <row r="103" spans="1:9" x14ac:dyDescent="0.25">
      <c r="A103" t="s">
        <v>79</v>
      </c>
      <c r="D103">
        <v>37</v>
      </c>
      <c r="E103">
        <v>1</v>
      </c>
      <c r="H103">
        <v>19</v>
      </c>
      <c r="I103">
        <v>2</v>
      </c>
    </row>
    <row r="104" spans="1:9" x14ac:dyDescent="0.25">
      <c r="A104" t="s">
        <v>44</v>
      </c>
      <c r="D104">
        <v>43</v>
      </c>
      <c r="E104">
        <v>2</v>
      </c>
      <c r="H104">
        <v>21</v>
      </c>
      <c r="I104">
        <v>0</v>
      </c>
    </row>
    <row r="105" spans="1:9" x14ac:dyDescent="0.25">
      <c r="A105" t="s">
        <v>85</v>
      </c>
      <c r="D105">
        <v>40</v>
      </c>
      <c r="E105">
        <v>6</v>
      </c>
      <c r="H105">
        <v>14</v>
      </c>
      <c r="I105">
        <v>3</v>
      </c>
    </row>
    <row r="106" spans="1:9" x14ac:dyDescent="0.25">
      <c r="A106" t="s">
        <v>86</v>
      </c>
      <c r="D106">
        <v>22</v>
      </c>
      <c r="E106">
        <v>2</v>
      </c>
      <c r="H106">
        <v>11</v>
      </c>
      <c r="I106">
        <v>2</v>
      </c>
    </row>
    <row r="107" spans="1:9" x14ac:dyDescent="0.25">
      <c r="A107" t="s">
        <v>87</v>
      </c>
      <c r="D107">
        <v>44</v>
      </c>
      <c r="E107">
        <v>12</v>
      </c>
      <c r="H107">
        <v>10</v>
      </c>
      <c r="I107">
        <v>2</v>
      </c>
    </row>
    <row r="108" spans="1:9" x14ac:dyDescent="0.25">
      <c r="A108" t="s">
        <v>88</v>
      </c>
      <c r="D108">
        <v>43</v>
      </c>
      <c r="E108">
        <v>10</v>
      </c>
      <c r="H108">
        <v>33</v>
      </c>
      <c r="I108">
        <v>8</v>
      </c>
    </row>
    <row r="109" spans="1:9" x14ac:dyDescent="0.25">
      <c r="A109" t="s">
        <v>89</v>
      </c>
      <c r="D109">
        <v>59</v>
      </c>
      <c r="E109">
        <v>18</v>
      </c>
      <c r="H109">
        <v>28</v>
      </c>
      <c r="I109">
        <v>7</v>
      </c>
    </row>
    <row r="112" spans="1:9" x14ac:dyDescent="0.25">
      <c r="A112" t="s">
        <v>271</v>
      </c>
      <c r="B112" t="s">
        <v>272</v>
      </c>
    </row>
    <row r="113" spans="1:4" x14ac:dyDescent="0.25">
      <c r="A113" t="s">
        <v>273</v>
      </c>
    </row>
    <row r="116" spans="1:4" ht="30" x14ac:dyDescent="0.25">
      <c r="A116" t="s">
        <v>4</v>
      </c>
      <c r="C116" s="7" t="s">
        <v>274</v>
      </c>
      <c r="D116" t="s">
        <v>275</v>
      </c>
    </row>
    <row r="117" spans="1:4" x14ac:dyDescent="0.25">
      <c r="A117" t="s">
        <v>7</v>
      </c>
      <c r="C117">
        <v>9</v>
      </c>
      <c r="D117">
        <v>4</v>
      </c>
    </row>
    <row r="118" spans="1:4" x14ac:dyDescent="0.25">
      <c r="A118" t="s">
        <v>276</v>
      </c>
      <c r="C118">
        <v>52</v>
      </c>
      <c r="D118">
        <v>18</v>
      </c>
    </row>
    <row r="119" spans="1:4" x14ac:dyDescent="0.25">
      <c r="A119" t="s">
        <v>277</v>
      </c>
      <c r="C119">
        <v>119</v>
      </c>
      <c r="D119">
        <v>20</v>
      </c>
    </row>
    <row r="120" spans="1:4" x14ac:dyDescent="0.25">
      <c r="A120" t="s">
        <v>278</v>
      </c>
      <c r="C120">
        <v>119</v>
      </c>
      <c r="D120">
        <v>44</v>
      </c>
    </row>
    <row r="121" spans="1:4" x14ac:dyDescent="0.25">
      <c r="A121" t="s">
        <v>279</v>
      </c>
      <c r="C121">
        <v>280</v>
      </c>
      <c r="D121">
        <v>99</v>
      </c>
    </row>
    <row r="122" spans="1:4" x14ac:dyDescent="0.25">
      <c r="A122" t="s">
        <v>58</v>
      </c>
      <c r="C122">
        <v>47</v>
      </c>
      <c r="D122">
        <v>29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25" workbookViewId="0">
      <selection activeCell="C14" sqref="C14"/>
    </sheetView>
  </sheetViews>
  <sheetFormatPr defaultRowHeight="15" x14ac:dyDescent="0.25"/>
  <sheetData>
    <row r="1" spans="1:4" x14ac:dyDescent="0.25">
      <c r="A1" t="s">
        <v>280</v>
      </c>
    </row>
    <row r="3" spans="1:4" x14ac:dyDescent="0.25">
      <c r="A3" t="s">
        <v>281</v>
      </c>
      <c r="B3" t="s">
        <v>282</v>
      </c>
    </row>
    <row r="4" spans="1:4" x14ac:dyDescent="0.25">
      <c r="A4" t="s">
        <v>283</v>
      </c>
    </row>
    <row r="6" spans="1:4" x14ac:dyDescent="0.25">
      <c r="A6" t="s">
        <v>120</v>
      </c>
      <c r="C6" t="s">
        <v>34</v>
      </c>
      <c r="D6" t="s">
        <v>35</v>
      </c>
    </row>
    <row r="7" spans="1:4" x14ac:dyDescent="0.25">
      <c r="A7" t="s">
        <v>36</v>
      </c>
      <c r="C7">
        <v>206</v>
      </c>
      <c r="D7">
        <v>26</v>
      </c>
    </row>
    <row r="8" spans="1:4" x14ac:dyDescent="0.25">
      <c r="A8" t="s">
        <v>10</v>
      </c>
      <c r="C8">
        <v>233</v>
      </c>
      <c r="D8">
        <v>20</v>
      </c>
    </row>
    <row r="9" spans="1:4" x14ac:dyDescent="0.25">
      <c r="A9" t="s">
        <v>79</v>
      </c>
      <c r="C9">
        <v>183</v>
      </c>
      <c r="D9">
        <v>9</v>
      </c>
    </row>
    <row r="10" spans="1:4" x14ac:dyDescent="0.25">
      <c r="A10" t="s">
        <v>80</v>
      </c>
      <c r="C10">
        <v>232</v>
      </c>
      <c r="D10">
        <v>39</v>
      </c>
    </row>
    <row r="11" spans="1:4" x14ac:dyDescent="0.25">
      <c r="A11" t="s">
        <v>81</v>
      </c>
      <c r="C11">
        <v>51</v>
      </c>
      <c r="D11">
        <v>8</v>
      </c>
    </row>
    <row r="14" spans="1:4" x14ac:dyDescent="0.25">
      <c r="A14" t="s">
        <v>284</v>
      </c>
      <c r="B14" t="s">
        <v>285</v>
      </c>
    </row>
    <row r="15" spans="1:4" x14ac:dyDescent="0.25">
      <c r="A15" t="s">
        <v>286</v>
      </c>
    </row>
    <row r="17" spans="1:4" x14ac:dyDescent="0.25">
      <c r="A17" t="s">
        <v>287</v>
      </c>
    </row>
    <row r="18" spans="1:4" x14ac:dyDescent="0.25">
      <c r="A18" t="s">
        <v>120</v>
      </c>
      <c r="C18" t="s">
        <v>34</v>
      </c>
      <c r="D18" t="s">
        <v>35</v>
      </c>
    </row>
    <row r="19" spans="1:4" x14ac:dyDescent="0.25">
      <c r="A19" t="s">
        <v>36</v>
      </c>
      <c r="C19">
        <v>20</v>
      </c>
      <c r="D19">
        <v>12</v>
      </c>
    </row>
    <row r="20" spans="1:4" x14ac:dyDescent="0.25">
      <c r="A20" t="s">
        <v>10</v>
      </c>
      <c r="C20">
        <v>17</v>
      </c>
      <c r="D20">
        <v>6</v>
      </c>
    </row>
    <row r="21" spans="1:4" x14ac:dyDescent="0.25">
      <c r="A21" t="s">
        <v>11</v>
      </c>
      <c r="C21">
        <v>25</v>
      </c>
      <c r="D21">
        <v>7</v>
      </c>
    </row>
    <row r="22" spans="1:4" x14ac:dyDescent="0.25">
      <c r="A22" t="s">
        <v>17</v>
      </c>
      <c r="C22">
        <v>37</v>
      </c>
      <c r="D22">
        <v>15</v>
      </c>
    </row>
    <row r="23" spans="1:4" x14ac:dyDescent="0.25">
      <c r="A23" t="s">
        <v>18</v>
      </c>
      <c r="C23">
        <v>25</v>
      </c>
      <c r="D23">
        <v>13</v>
      </c>
    </row>
    <row r="24" spans="1:4" x14ac:dyDescent="0.25">
      <c r="A24" t="s">
        <v>19</v>
      </c>
      <c r="C24">
        <v>24</v>
      </c>
      <c r="D24">
        <v>12</v>
      </c>
    </row>
    <row r="25" spans="1:4" x14ac:dyDescent="0.25">
      <c r="A25" t="s">
        <v>85</v>
      </c>
      <c r="C25">
        <v>32</v>
      </c>
      <c r="D25">
        <v>21</v>
      </c>
    </row>
    <row r="26" spans="1:4" x14ac:dyDescent="0.25">
      <c r="A26" t="s">
        <v>86</v>
      </c>
      <c r="C26">
        <v>30</v>
      </c>
      <c r="D26">
        <v>23</v>
      </c>
    </row>
    <row r="27" spans="1:4" x14ac:dyDescent="0.25">
      <c r="A27" t="s">
        <v>68</v>
      </c>
      <c r="C27">
        <v>39</v>
      </c>
      <c r="D27">
        <v>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workbookViewId="0">
      <selection activeCell="K11" sqref="K11"/>
    </sheetView>
  </sheetViews>
  <sheetFormatPr defaultRowHeight="15" x14ac:dyDescent="0.25"/>
  <sheetData>
    <row r="1" spans="1:4" x14ac:dyDescent="0.25">
      <c r="A1" t="s">
        <v>288</v>
      </c>
    </row>
    <row r="3" spans="1:4" x14ac:dyDescent="0.25">
      <c r="A3" t="s">
        <v>289</v>
      </c>
    </row>
    <row r="4" spans="1:4" x14ac:dyDescent="0.25">
      <c r="A4" t="s">
        <v>66</v>
      </c>
    </row>
    <row r="7" spans="1:4" x14ac:dyDescent="0.25">
      <c r="A7" t="s">
        <v>120</v>
      </c>
      <c r="C7" t="s">
        <v>34</v>
      </c>
      <c r="D7" t="s">
        <v>35</v>
      </c>
    </row>
    <row r="8" spans="1:4" x14ac:dyDescent="0.25">
      <c r="A8" t="s">
        <v>36</v>
      </c>
      <c r="C8">
        <v>17</v>
      </c>
      <c r="D8">
        <v>3</v>
      </c>
    </row>
    <row r="9" spans="1:4" x14ac:dyDescent="0.25">
      <c r="A9" t="s">
        <v>10</v>
      </c>
      <c r="C9">
        <v>183</v>
      </c>
      <c r="D9">
        <v>14</v>
      </c>
    </row>
    <row r="10" spans="1:4" x14ac:dyDescent="0.25">
      <c r="A10" t="s">
        <v>11</v>
      </c>
      <c r="C10">
        <v>363</v>
      </c>
      <c r="D10">
        <v>18</v>
      </c>
    </row>
    <row r="11" spans="1:4" x14ac:dyDescent="0.25">
      <c r="A11" t="s">
        <v>17</v>
      </c>
      <c r="C11">
        <v>546</v>
      </c>
      <c r="D11">
        <v>26</v>
      </c>
    </row>
    <row r="12" spans="1:4" x14ac:dyDescent="0.25">
      <c r="A12" t="s">
        <v>18</v>
      </c>
      <c r="C12">
        <v>495</v>
      </c>
      <c r="D12">
        <v>47</v>
      </c>
    </row>
    <row r="13" spans="1:4" x14ac:dyDescent="0.25">
      <c r="A13" t="s">
        <v>19</v>
      </c>
      <c r="C13">
        <v>343</v>
      </c>
      <c r="D13">
        <v>52</v>
      </c>
    </row>
    <row r="14" spans="1:4" x14ac:dyDescent="0.25">
      <c r="A14" t="s">
        <v>61</v>
      </c>
      <c r="C14">
        <v>323</v>
      </c>
      <c r="D14">
        <v>55</v>
      </c>
    </row>
    <row r="15" spans="1:4" x14ac:dyDescent="0.25">
      <c r="A15" t="s">
        <v>62</v>
      </c>
      <c r="C15">
        <v>270</v>
      </c>
      <c r="D15">
        <v>89</v>
      </c>
    </row>
    <row r="16" spans="1:4" x14ac:dyDescent="0.25">
      <c r="A16" t="s">
        <v>63</v>
      </c>
      <c r="C16">
        <v>292</v>
      </c>
      <c r="D16">
        <v>87</v>
      </c>
    </row>
    <row r="17" spans="1:4" x14ac:dyDescent="0.25">
      <c r="A17" t="s">
        <v>67</v>
      </c>
      <c r="C17">
        <v>212</v>
      </c>
      <c r="D17">
        <v>83</v>
      </c>
    </row>
    <row r="18" spans="1:4" x14ac:dyDescent="0.25">
      <c r="A18" t="s">
        <v>98</v>
      </c>
      <c r="C18">
        <v>150</v>
      </c>
      <c r="D18">
        <v>78</v>
      </c>
    </row>
    <row r="19" spans="1:4" x14ac:dyDescent="0.25">
      <c r="A19" t="s">
        <v>99</v>
      </c>
      <c r="C19">
        <v>100</v>
      </c>
      <c r="D19">
        <v>51</v>
      </c>
    </row>
    <row r="20" spans="1:4" x14ac:dyDescent="0.25">
      <c r="A20" t="s">
        <v>100</v>
      </c>
      <c r="C20">
        <v>88</v>
      </c>
      <c r="D20">
        <v>49</v>
      </c>
    </row>
    <row r="21" spans="1:4" x14ac:dyDescent="0.25">
      <c r="A21" t="s">
        <v>101</v>
      </c>
      <c r="C21">
        <v>42</v>
      </c>
      <c r="D21">
        <v>28</v>
      </c>
    </row>
    <row r="22" spans="1:4" x14ac:dyDescent="0.25">
      <c r="A22" t="s">
        <v>102</v>
      </c>
      <c r="C22">
        <v>24</v>
      </c>
      <c r="D22">
        <v>17</v>
      </c>
    </row>
    <row r="23" spans="1:4" x14ac:dyDescent="0.25">
      <c r="A23" t="s">
        <v>223</v>
      </c>
      <c r="C23">
        <v>8</v>
      </c>
      <c r="D23">
        <v>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43" workbookViewId="0">
      <selection activeCell="C33" sqref="C33"/>
    </sheetView>
  </sheetViews>
  <sheetFormatPr defaultRowHeight="15" x14ac:dyDescent="0.25"/>
  <sheetData>
    <row r="1" spans="1:4" x14ac:dyDescent="0.25">
      <c r="A1" t="s">
        <v>290</v>
      </c>
    </row>
    <row r="3" spans="1:4" x14ac:dyDescent="0.25">
      <c r="A3" t="s">
        <v>291</v>
      </c>
      <c r="B3" t="s">
        <v>292</v>
      </c>
    </row>
    <row r="4" spans="1:4" x14ac:dyDescent="0.25">
      <c r="A4" t="s">
        <v>143</v>
      </c>
    </row>
    <row r="6" spans="1:4" ht="30" x14ac:dyDescent="0.25">
      <c r="A6" t="s">
        <v>120</v>
      </c>
      <c r="C6" s="7" t="s">
        <v>320</v>
      </c>
      <c r="D6" s="7" t="s">
        <v>321</v>
      </c>
    </row>
    <row r="7" spans="1:4" x14ac:dyDescent="0.25">
      <c r="A7" t="s">
        <v>36</v>
      </c>
      <c r="C7">
        <v>20024</v>
      </c>
      <c r="D7">
        <v>3309</v>
      </c>
    </row>
    <row r="8" spans="1:4" x14ac:dyDescent="0.25">
      <c r="A8" t="s">
        <v>10</v>
      </c>
      <c r="C8">
        <v>29949</v>
      </c>
      <c r="D8">
        <v>1484</v>
      </c>
    </row>
    <row r="9" spans="1:4" x14ac:dyDescent="0.25">
      <c r="A9" t="s">
        <v>79</v>
      </c>
      <c r="C9">
        <v>16905</v>
      </c>
      <c r="D9">
        <v>468</v>
      </c>
    </row>
    <row r="10" spans="1:4" x14ac:dyDescent="0.25">
      <c r="A10" t="s">
        <v>44</v>
      </c>
      <c r="C10">
        <v>2872</v>
      </c>
      <c r="D10">
        <v>156</v>
      </c>
    </row>
    <row r="11" spans="1:4" x14ac:dyDescent="0.25">
      <c r="A11" t="s">
        <v>85</v>
      </c>
      <c r="C11">
        <v>796</v>
      </c>
      <c r="D11">
        <v>44</v>
      </c>
    </row>
    <row r="12" spans="1:4" x14ac:dyDescent="0.25">
      <c r="A12" t="s">
        <v>86</v>
      </c>
      <c r="C12">
        <v>201</v>
      </c>
      <c r="D12">
        <v>10</v>
      </c>
    </row>
    <row r="13" spans="1:4" x14ac:dyDescent="0.25">
      <c r="A13" t="s">
        <v>68</v>
      </c>
      <c r="C13">
        <v>69</v>
      </c>
      <c r="D13">
        <v>14</v>
      </c>
    </row>
    <row r="16" spans="1:4" x14ac:dyDescent="0.25">
      <c r="A16" t="s">
        <v>293</v>
      </c>
    </row>
    <row r="17" spans="1:3" x14ac:dyDescent="0.25">
      <c r="A17" t="s">
        <v>294</v>
      </c>
    </row>
    <row r="20" spans="1:3" x14ac:dyDescent="0.25">
      <c r="A20" t="s">
        <v>120</v>
      </c>
      <c r="B20" t="s">
        <v>295</v>
      </c>
    </row>
    <row r="21" spans="1:3" x14ac:dyDescent="0.25">
      <c r="B21" t="s">
        <v>5</v>
      </c>
      <c r="C21" t="s">
        <v>6</v>
      </c>
    </row>
    <row r="22" spans="1:3" x14ac:dyDescent="0.25">
      <c r="A22" t="s">
        <v>36</v>
      </c>
      <c r="B22">
        <v>0.18100000000000002</v>
      </c>
      <c r="C22">
        <v>0.17</v>
      </c>
    </row>
    <row r="23" spans="1:3" x14ac:dyDescent="0.25">
      <c r="A23" t="s">
        <v>10</v>
      </c>
      <c r="B23">
        <v>5.5999999999999994E-2</v>
      </c>
      <c r="C23">
        <v>5.0999999999999997E-2</v>
      </c>
    </row>
    <row r="24" spans="1:3" x14ac:dyDescent="0.25">
      <c r="A24" t="s">
        <v>11</v>
      </c>
      <c r="B24">
        <v>2.3E-2</v>
      </c>
      <c r="C24">
        <v>2.4E-2</v>
      </c>
    </row>
    <row r="25" spans="1:3" x14ac:dyDescent="0.25">
      <c r="A25" t="s">
        <v>17</v>
      </c>
      <c r="B25">
        <v>0.03</v>
      </c>
      <c r="C25">
        <v>2.3E-2</v>
      </c>
    </row>
    <row r="26" spans="1:3" x14ac:dyDescent="0.25">
      <c r="A26" t="s">
        <v>18</v>
      </c>
      <c r="B26">
        <v>2.3E-2</v>
      </c>
      <c r="C26">
        <v>2.7999999999999997E-2</v>
      </c>
    </row>
    <row r="27" spans="1:3" x14ac:dyDescent="0.25">
      <c r="A27" t="s">
        <v>19</v>
      </c>
      <c r="B27">
        <v>3.7999999999999999E-2</v>
      </c>
      <c r="C27">
        <v>2.7999999999999997E-2</v>
      </c>
    </row>
    <row r="28" spans="1:3" x14ac:dyDescent="0.25">
      <c r="A28" t="s">
        <v>61</v>
      </c>
      <c r="B28">
        <v>5.2000000000000005E-2</v>
      </c>
      <c r="C28">
        <v>4.2999999999999997E-2</v>
      </c>
    </row>
    <row r="29" spans="1:3" x14ac:dyDescent="0.25">
      <c r="A29" t="s">
        <v>62</v>
      </c>
      <c r="B29">
        <v>8.1000000000000003E-2</v>
      </c>
      <c r="C29">
        <v>4.4000000000000004E-2</v>
      </c>
    </row>
    <row r="30" spans="1:3" x14ac:dyDescent="0.25">
      <c r="A30" t="s">
        <v>81</v>
      </c>
      <c r="B30">
        <v>8.1000000000000003E-2</v>
      </c>
      <c r="C30">
        <v>4.4999999999999998E-2</v>
      </c>
    </row>
    <row r="33" spans="1:4" x14ac:dyDescent="0.25">
      <c r="A33" t="s">
        <v>296</v>
      </c>
    </row>
    <row r="34" spans="1:4" x14ac:dyDescent="0.25">
      <c r="A34" t="s">
        <v>297</v>
      </c>
    </row>
    <row r="37" spans="1:4" ht="30" x14ac:dyDescent="0.25">
      <c r="A37" t="s">
        <v>120</v>
      </c>
      <c r="C37" s="7" t="s">
        <v>298</v>
      </c>
      <c r="D37" t="s">
        <v>35</v>
      </c>
    </row>
    <row r="38" spans="1:4" x14ac:dyDescent="0.25">
      <c r="A38" t="s">
        <v>7</v>
      </c>
      <c r="C38">
        <v>122</v>
      </c>
      <c r="D38">
        <v>43</v>
      </c>
    </row>
    <row r="39" spans="1:4" x14ac:dyDescent="0.25">
      <c r="A39" s="8">
        <v>1</v>
      </c>
      <c r="C39">
        <v>691</v>
      </c>
      <c r="D39">
        <v>106</v>
      </c>
    </row>
    <row r="40" spans="1:4" x14ac:dyDescent="0.25">
      <c r="A40" s="8">
        <v>2</v>
      </c>
      <c r="C40">
        <v>1541</v>
      </c>
      <c r="D40">
        <v>137</v>
      </c>
    </row>
    <row r="41" spans="1:4" x14ac:dyDescent="0.25">
      <c r="A41" s="8">
        <v>3</v>
      </c>
      <c r="C41">
        <v>2075</v>
      </c>
      <c r="D41">
        <v>149</v>
      </c>
    </row>
    <row r="42" spans="1:4" x14ac:dyDescent="0.25">
      <c r="A42" s="8">
        <v>4</v>
      </c>
      <c r="C42">
        <v>2423</v>
      </c>
      <c r="D42">
        <v>105</v>
      </c>
    </row>
    <row r="43" spans="1:4" x14ac:dyDescent="0.25">
      <c r="A43" s="8">
        <v>5</v>
      </c>
      <c r="C43">
        <v>2438</v>
      </c>
      <c r="D43">
        <v>59</v>
      </c>
    </row>
    <row r="44" spans="1:4" x14ac:dyDescent="0.25">
      <c r="A44" s="8">
        <v>6</v>
      </c>
      <c r="C44">
        <v>2130</v>
      </c>
      <c r="D44">
        <v>49</v>
      </c>
    </row>
    <row r="45" spans="1:4" x14ac:dyDescent="0.25">
      <c r="A45" s="8">
        <v>7</v>
      </c>
      <c r="C45">
        <v>1713</v>
      </c>
      <c r="D45">
        <v>32</v>
      </c>
    </row>
    <row r="46" spans="1:4" x14ac:dyDescent="0.25">
      <c r="A46" s="8">
        <v>8</v>
      </c>
      <c r="C46">
        <v>1472</v>
      </c>
      <c r="D46">
        <v>12</v>
      </c>
    </row>
    <row r="47" spans="1:4" x14ac:dyDescent="0.25">
      <c r="A47" s="8">
        <v>9</v>
      </c>
      <c r="C47">
        <v>1180</v>
      </c>
      <c r="D47">
        <v>13</v>
      </c>
    </row>
    <row r="48" spans="1:4" x14ac:dyDescent="0.25">
      <c r="A48" t="s">
        <v>11</v>
      </c>
      <c r="C48">
        <v>3603</v>
      </c>
      <c r="D48">
        <v>31</v>
      </c>
    </row>
    <row r="49" spans="1:4" x14ac:dyDescent="0.25">
      <c r="A49" t="s">
        <v>17</v>
      </c>
      <c r="C49">
        <v>984</v>
      </c>
      <c r="D49">
        <v>7</v>
      </c>
    </row>
    <row r="50" spans="1:4" x14ac:dyDescent="0.25">
      <c r="A50" t="s">
        <v>18</v>
      </c>
      <c r="C50">
        <v>473</v>
      </c>
      <c r="D50">
        <v>16</v>
      </c>
    </row>
    <row r="51" spans="1:4" x14ac:dyDescent="0.25">
      <c r="A51" t="s">
        <v>13</v>
      </c>
      <c r="C51">
        <v>445</v>
      </c>
      <c r="D51">
        <v>10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4"/>
  <sheetViews>
    <sheetView topLeftCell="A40" workbookViewId="0">
      <selection activeCell="D26" sqref="D26"/>
    </sheetView>
  </sheetViews>
  <sheetFormatPr defaultRowHeight="15" x14ac:dyDescent="0.25"/>
  <cols>
    <col min="3" max="3" width="9.85546875" customWidth="1"/>
  </cols>
  <sheetData>
    <row r="1" spans="1:10" x14ac:dyDescent="0.25">
      <c r="A1" t="s">
        <v>299</v>
      </c>
    </row>
    <row r="3" spans="1:10" x14ac:dyDescent="0.25">
      <c r="A3" t="s">
        <v>300</v>
      </c>
    </row>
    <row r="4" spans="1:10" x14ac:dyDescent="0.25">
      <c r="A4" t="s">
        <v>312</v>
      </c>
    </row>
    <row r="5" spans="1:10" x14ac:dyDescent="0.25">
      <c r="A5" t="s">
        <v>301</v>
      </c>
      <c r="D5" t="s">
        <v>314</v>
      </c>
    </row>
    <row r="6" spans="1:10" x14ac:dyDescent="0.25">
      <c r="B6" t="s">
        <v>5</v>
      </c>
      <c r="G6" t="s">
        <v>6</v>
      </c>
    </row>
    <row r="7" spans="1:10" x14ac:dyDescent="0.25">
      <c r="B7" t="s">
        <v>24</v>
      </c>
      <c r="C7" t="s">
        <v>302</v>
      </c>
      <c r="D7" t="s">
        <v>303</v>
      </c>
      <c r="E7" t="s">
        <v>30</v>
      </c>
      <c r="G7" t="s">
        <v>24</v>
      </c>
      <c r="H7" t="s">
        <v>302</v>
      </c>
      <c r="I7" t="s">
        <v>303</v>
      </c>
      <c r="J7" t="s">
        <v>30</v>
      </c>
    </row>
    <row r="8" spans="1:10" x14ac:dyDescent="0.25">
      <c r="A8" t="s">
        <v>172</v>
      </c>
      <c r="B8">
        <v>80.2</v>
      </c>
      <c r="C8">
        <v>75.2</v>
      </c>
      <c r="D8">
        <v>84.6</v>
      </c>
      <c r="E8">
        <v>298</v>
      </c>
      <c r="G8">
        <v>76.099999999999994</v>
      </c>
      <c r="H8">
        <v>70.900000000000006</v>
      </c>
      <c r="I8">
        <v>80.8</v>
      </c>
      <c r="J8">
        <v>301</v>
      </c>
    </row>
    <row r="9" spans="1:10" x14ac:dyDescent="0.25">
      <c r="A9" t="s">
        <v>10</v>
      </c>
      <c r="B9">
        <v>59</v>
      </c>
      <c r="C9">
        <v>52.8</v>
      </c>
      <c r="D9">
        <v>64.900000000000006</v>
      </c>
      <c r="E9">
        <v>268</v>
      </c>
      <c r="G9">
        <v>59.6</v>
      </c>
      <c r="H9">
        <v>53.4</v>
      </c>
      <c r="I9">
        <v>65.599999999999994</v>
      </c>
      <c r="J9">
        <v>260</v>
      </c>
    </row>
    <row r="10" spans="1:10" x14ac:dyDescent="0.25">
      <c r="A10" t="s">
        <v>11</v>
      </c>
      <c r="B10">
        <v>49.4</v>
      </c>
      <c r="C10">
        <v>43.2</v>
      </c>
      <c r="D10">
        <v>55.7</v>
      </c>
      <c r="E10">
        <v>261</v>
      </c>
      <c r="G10">
        <v>51</v>
      </c>
      <c r="H10">
        <v>44.7</v>
      </c>
      <c r="I10">
        <v>57.1</v>
      </c>
      <c r="J10">
        <v>263</v>
      </c>
    </row>
    <row r="11" spans="1:10" x14ac:dyDescent="0.25">
      <c r="A11" t="s">
        <v>17</v>
      </c>
      <c r="B11">
        <v>51.2</v>
      </c>
      <c r="C11">
        <v>45.4</v>
      </c>
      <c r="D11">
        <v>57</v>
      </c>
      <c r="E11">
        <v>299</v>
      </c>
      <c r="G11">
        <v>46.4</v>
      </c>
      <c r="H11">
        <v>41.5</v>
      </c>
      <c r="I11">
        <v>51.4</v>
      </c>
      <c r="J11">
        <v>403</v>
      </c>
    </row>
    <row r="12" spans="1:10" x14ac:dyDescent="0.25">
      <c r="A12" t="s">
        <v>18</v>
      </c>
      <c r="B12">
        <v>57.3</v>
      </c>
      <c r="C12">
        <v>52.4</v>
      </c>
      <c r="D12">
        <v>62</v>
      </c>
      <c r="E12">
        <v>426</v>
      </c>
      <c r="G12">
        <v>54.3</v>
      </c>
      <c r="H12">
        <v>49.4</v>
      </c>
      <c r="I12">
        <v>59.2</v>
      </c>
      <c r="J12">
        <v>414</v>
      </c>
    </row>
    <row r="13" spans="1:10" x14ac:dyDescent="0.25">
      <c r="A13" t="s">
        <v>19</v>
      </c>
      <c r="B13">
        <v>61.1</v>
      </c>
      <c r="C13">
        <v>56.8</v>
      </c>
      <c r="D13">
        <v>65.400000000000006</v>
      </c>
      <c r="E13">
        <v>512</v>
      </c>
      <c r="G13">
        <v>56.8</v>
      </c>
      <c r="H13">
        <v>52.5</v>
      </c>
      <c r="I13">
        <v>61</v>
      </c>
      <c r="J13">
        <v>553</v>
      </c>
    </row>
    <row r="14" spans="1:10" x14ac:dyDescent="0.25">
      <c r="A14" t="s">
        <v>61</v>
      </c>
      <c r="B14">
        <v>66.599999999999994</v>
      </c>
      <c r="C14">
        <v>62.1</v>
      </c>
      <c r="D14">
        <v>70.900000000000006</v>
      </c>
      <c r="E14">
        <v>467</v>
      </c>
      <c r="G14">
        <v>63.7</v>
      </c>
      <c r="H14">
        <v>59.3</v>
      </c>
      <c r="I14">
        <v>68</v>
      </c>
      <c r="J14">
        <v>499</v>
      </c>
    </row>
    <row r="15" spans="1:10" x14ac:dyDescent="0.25">
      <c r="A15" t="s">
        <v>62</v>
      </c>
      <c r="B15">
        <v>67.3</v>
      </c>
      <c r="C15">
        <v>62.9</v>
      </c>
      <c r="D15">
        <v>71.5</v>
      </c>
      <c r="E15">
        <v>471</v>
      </c>
      <c r="G15">
        <v>64.8</v>
      </c>
      <c r="H15">
        <v>60.5</v>
      </c>
      <c r="I15">
        <v>69</v>
      </c>
      <c r="J15">
        <v>512</v>
      </c>
    </row>
    <row r="16" spans="1:10" x14ac:dyDescent="0.25">
      <c r="A16" t="s">
        <v>63</v>
      </c>
      <c r="B16">
        <v>72</v>
      </c>
      <c r="C16">
        <v>67.5</v>
      </c>
      <c r="D16">
        <v>76.3</v>
      </c>
      <c r="E16">
        <v>422</v>
      </c>
      <c r="G16">
        <v>63.6</v>
      </c>
      <c r="H16">
        <v>58.5</v>
      </c>
      <c r="I16">
        <v>68.400000000000006</v>
      </c>
      <c r="J16">
        <v>379</v>
      </c>
    </row>
    <row r="17" spans="1:10" x14ac:dyDescent="0.25">
      <c r="A17" t="s">
        <v>67</v>
      </c>
      <c r="B17">
        <v>74.099999999999994</v>
      </c>
      <c r="C17">
        <v>68.900000000000006</v>
      </c>
      <c r="D17">
        <v>78.8</v>
      </c>
      <c r="E17">
        <v>324</v>
      </c>
      <c r="G17">
        <v>69.400000000000006</v>
      </c>
      <c r="H17">
        <v>63.8</v>
      </c>
      <c r="I17">
        <v>74.7</v>
      </c>
      <c r="J17">
        <v>288</v>
      </c>
    </row>
    <row r="18" spans="1:10" x14ac:dyDescent="0.25">
      <c r="A18" t="s">
        <v>98</v>
      </c>
      <c r="B18">
        <v>77.099999999999994</v>
      </c>
      <c r="C18">
        <v>71.400000000000006</v>
      </c>
      <c r="D18">
        <v>82.2</v>
      </c>
      <c r="E18">
        <v>249</v>
      </c>
      <c r="G18">
        <v>69.5</v>
      </c>
      <c r="H18">
        <v>63</v>
      </c>
      <c r="I18">
        <v>75.599999999999994</v>
      </c>
      <c r="J18">
        <v>220</v>
      </c>
    </row>
    <row r="19" spans="1:10" x14ac:dyDescent="0.25">
      <c r="A19" t="s">
        <v>99</v>
      </c>
      <c r="B19">
        <v>75</v>
      </c>
      <c r="C19">
        <v>67.599999999999994</v>
      </c>
      <c r="D19">
        <v>81.5</v>
      </c>
      <c r="E19">
        <v>160</v>
      </c>
      <c r="G19">
        <v>72.599999999999994</v>
      </c>
      <c r="H19">
        <v>64.599999999999994</v>
      </c>
      <c r="I19">
        <v>79.7</v>
      </c>
      <c r="J19">
        <v>146</v>
      </c>
    </row>
    <row r="20" spans="1:10" x14ac:dyDescent="0.25">
      <c r="A20" t="s">
        <v>100</v>
      </c>
      <c r="B20">
        <v>82.1</v>
      </c>
      <c r="C20">
        <v>74.8</v>
      </c>
      <c r="D20">
        <v>88.1</v>
      </c>
      <c r="E20">
        <v>140</v>
      </c>
      <c r="G20">
        <v>70.400000000000006</v>
      </c>
      <c r="H20">
        <v>62.7</v>
      </c>
      <c r="I20">
        <v>77.400000000000006</v>
      </c>
      <c r="J20">
        <v>159</v>
      </c>
    </row>
    <row r="21" spans="1:10" x14ac:dyDescent="0.25">
      <c r="A21" t="s">
        <v>101</v>
      </c>
      <c r="B21">
        <v>81.3</v>
      </c>
      <c r="C21">
        <v>70.7</v>
      </c>
      <c r="D21">
        <v>89.4</v>
      </c>
      <c r="E21">
        <v>75</v>
      </c>
      <c r="G21">
        <v>79.2</v>
      </c>
      <c r="H21">
        <v>69.7</v>
      </c>
      <c r="I21">
        <v>86.8</v>
      </c>
      <c r="J21">
        <v>96</v>
      </c>
    </row>
    <row r="22" spans="1:10" x14ac:dyDescent="0.25">
      <c r="A22" t="s">
        <v>102</v>
      </c>
      <c r="B22">
        <v>81.7</v>
      </c>
      <c r="C22">
        <v>70.7</v>
      </c>
      <c r="D22">
        <v>89.9</v>
      </c>
      <c r="E22">
        <v>71</v>
      </c>
      <c r="G22">
        <v>79.400000000000006</v>
      </c>
      <c r="H22">
        <v>67.3</v>
      </c>
      <c r="I22">
        <v>88.5</v>
      </c>
      <c r="J22">
        <v>63</v>
      </c>
    </row>
    <row r="23" spans="1:10" x14ac:dyDescent="0.25">
      <c r="A23" t="s">
        <v>223</v>
      </c>
      <c r="B23">
        <v>83.3</v>
      </c>
      <c r="C23">
        <v>74.400000000000006</v>
      </c>
      <c r="D23">
        <v>90.2</v>
      </c>
      <c r="E23">
        <v>96</v>
      </c>
      <c r="G23">
        <v>90</v>
      </c>
      <c r="H23">
        <v>82.4</v>
      </c>
      <c r="I23">
        <v>95.1</v>
      </c>
      <c r="J23">
        <v>100</v>
      </c>
    </row>
    <row r="26" spans="1:10" x14ac:dyDescent="0.25">
      <c r="A26" t="s">
        <v>304</v>
      </c>
    </row>
    <row r="27" spans="1:10" x14ac:dyDescent="0.25">
      <c r="A27" t="s">
        <v>313</v>
      </c>
    </row>
    <row r="28" spans="1:10" x14ac:dyDescent="0.25">
      <c r="A28" t="s">
        <v>306</v>
      </c>
    </row>
    <row r="30" spans="1:10" x14ac:dyDescent="0.25">
      <c r="A30" t="s">
        <v>307</v>
      </c>
      <c r="C30" t="s">
        <v>34</v>
      </c>
      <c r="D30" t="s">
        <v>35</v>
      </c>
    </row>
    <row r="31" spans="1:10" x14ac:dyDescent="0.25">
      <c r="A31" t="s">
        <v>308</v>
      </c>
      <c r="C31">
        <v>54</v>
      </c>
      <c r="D31">
        <v>41</v>
      </c>
    </row>
    <row r="32" spans="1:10" x14ac:dyDescent="0.25">
      <c r="A32" t="s">
        <v>204</v>
      </c>
      <c r="C32">
        <v>86</v>
      </c>
      <c r="D32">
        <v>46</v>
      </c>
    </row>
    <row r="33" spans="1:4" x14ac:dyDescent="0.25">
      <c r="A33" t="s">
        <v>10</v>
      </c>
      <c r="C33">
        <v>131</v>
      </c>
      <c r="D33">
        <v>63</v>
      </c>
    </row>
    <row r="34" spans="1:4" x14ac:dyDescent="0.25">
      <c r="A34" t="s">
        <v>11</v>
      </c>
      <c r="C34">
        <v>121</v>
      </c>
      <c r="D34">
        <v>40</v>
      </c>
    </row>
    <row r="35" spans="1:4" x14ac:dyDescent="0.25">
      <c r="A35" t="s">
        <v>17</v>
      </c>
      <c r="C35">
        <v>107</v>
      </c>
      <c r="D35">
        <v>36</v>
      </c>
    </row>
    <row r="36" spans="1:4" x14ac:dyDescent="0.25">
      <c r="A36" t="s">
        <v>44</v>
      </c>
      <c r="C36">
        <v>179</v>
      </c>
      <c r="D36">
        <v>65</v>
      </c>
    </row>
    <row r="37" spans="1:4" x14ac:dyDescent="0.25">
      <c r="A37" t="s">
        <v>85</v>
      </c>
      <c r="C37">
        <v>114</v>
      </c>
      <c r="D37">
        <v>66</v>
      </c>
    </row>
    <row r="38" spans="1:4" x14ac:dyDescent="0.25">
      <c r="A38" t="s">
        <v>86</v>
      </c>
      <c r="C38">
        <v>63</v>
      </c>
      <c r="D38">
        <v>38</v>
      </c>
    </row>
    <row r="39" spans="1:4" x14ac:dyDescent="0.25">
      <c r="A39" t="s">
        <v>309</v>
      </c>
      <c r="C39">
        <v>78</v>
      </c>
      <c r="D39">
        <v>65</v>
      </c>
    </row>
    <row r="41" spans="1:4" x14ac:dyDescent="0.25">
      <c r="A41" t="s">
        <v>304</v>
      </c>
    </row>
    <row r="42" spans="1:4" x14ac:dyDescent="0.25">
      <c r="A42" t="s">
        <v>305</v>
      </c>
    </row>
    <row r="43" spans="1:4" x14ac:dyDescent="0.25">
      <c r="A43" t="s">
        <v>306</v>
      </c>
    </row>
    <row r="45" spans="1:4" ht="30" x14ac:dyDescent="0.25">
      <c r="A45" t="s">
        <v>120</v>
      </c>
      <c r="C45" s="7" t="s">
        <v>310</v>
      </c>
      <c r="D45" t="s">
        <v>34</v>
      </c>
    </row>
    <row r="46" spans="1:4" x14ac:dyDescent="0.25">
      <c r="A46" t="s">
        <v>308</v>
      </c>
      <c r="C46">
        <v>51</v>
      </c>
      <c r="D46">
        <v>22</v>
      </c>
    </row>
    <row r="47" spans="1:4" x14ac:dyDescent="0.25">
      <c r="A47" t="s">
        <v>204</v>
      </c>
      <c r="C47">
        <v>84</v>
      </c>
      <c r="D47">
        <v>26</v>
      </c>
    </row>
    <row r="48" spans="1:4" x14ac:dyDescent="0.25">
      <c r="A48" t="s">
        <v>10</v>
      </c>
      <c r="C48">
        <v>129</v>
      </c>
      <c r="D48">
        <v>29</v>
      </c>
    </row>
    <row r="49" spans="1:4" x14ac:dyDescent="0.25">
      <c r="A49" t="s">
        <v>11</v>
      </c>
      <c r="C49">
        <v>118</v>
      </c>
      <c r="D49">
        <v>30</v>
      </c>
    </row>
    <row r="50" spans="1:4" x14ac:dyDescent="0.25">
      <c r="A50" t="s">
        <v>17</v>
      </c>
      <c r="C50">
        <v>100</v>
      </c>
      <c r="D50">
        <v>37</v>
      </c>
    </row>
    <row r="51" spans="1:4" x14ac:dyDescent="0.25">
      <c r="A51" t="s">
        <v>44</v>
      </c>
      <c r="C51">
        <v>161</v>
      </c>
      <c r="D51">
        <v>66</v>
      </c>
    </row>
    <row r="52" spans="1:4" x14ac:dyDescent="0.25">
      <c r="A52" t="s">
        <v>85</v>
      </c>
      <c r="C52">
        <v>88</v>
      </c>
      <c r="D52">
        <v>52</v>
      </c>
    </row>
    <row r="53" spans="1:4" ht="15.6" customHeight="1" x14ac:dyDescent="0.25">
      <c r="A53" t="s">
        <v>86</v>
      </c>
      <c r="C53">
        <v>47</v>
      </c>
      <c r="D53">
        <v>33</v>
      </c>
    </row>
    <row r="54" spans="1:4" x14ac:dyDescent="0.25">
      <c r="A54" t="s">
        <v>311</v>
      </c>
      <c r="C54">
        <v>56</v>
      </c>
      <c r="D54">
        <v>35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opLeftCell="A37" workbookViewId="0">
      <selection activeCell="C34" sqref="C34"/>
    </sheetView>
  </sheetViews>
  <sheetFormatPr defaultRowHeight="15" x14ac:dyDescent="0.25"/>
  <sheetData>
    <row r="1" spans="1:4" x14ac:dyDescent="0.25">
      <c r="A1" t="s">
        <v>315</v>
      </c>
    </row>
    <row r="4" spans="1:4" x14ac:dyDescent="0.25">
      <c r="A4" t="s">
        <v>316</v>
      </c>
    </row>
    <row r="5" spans="1:4" x14ac:dyDescent="0.25">
      <c r="A5" t="s">
        <v>317</v>
      </c>
    </row>
    <row r="8" spans="1:4" x14ac:dyDescent="0.25">
      <c r="A8" t="s">
        <v>120</v>
      </c>
      <c r="C8" t="s">
        <v>34</v>
      </c>
      <c r="D8" t="s">
        <v>35</v>
      </c>
    </row>
    <row r="9" spans="1:4" x14ac:dyDescent="0.25">
      <c r="A9" t="s">
        <v>7</v>
      </c>
      <c r="C9">
        <v>7</v>
      </c>
      <c r="D9">
        <v>7</v>
      </c>
    </row>
    <row r="10" spans="1:4" x14ac:dyDescent="0.25">
      <c r="A10" t="s">
        <v>16</v>
      </c>
      <c r="C10">
        <v>102</v>
      </c>
      <c r="D10">
        <v>54</v>
      </c>
    </row>
    <row r="11" spans="1:4" x14ac:dyDescent="0.25">
      <c r="A11" t="s">
        <v>10</v>
      </c>
      <c r="C11">
        <v>180</v>
      </c>
      <c r="D11">
        <v>83</v>
      </c>
    </row>
    <row r="12" spans="1:4" x14ac:dyDescent="0.25">
      <c r="A12" t="s">
        <v>79</v>
      </c>
      <c r="C12">
        <v>348</v>
      </c>
      <c r="D12">
        <v>125</v>
      </c>
    </row>
    <row r="13" spans="1:4" x14ac:dyDescent="0.25">
      <c r="A13" t="s">
        <v>44</v>
      </c>
      <c r="C13">
        <v>217</v>
      </c>
      <c r="D13">
        <v>123</v>
      </c>
    </row>
    <row r="14" spans="1:4" x14ac:dyDescent="0.25">
      <c r="A14" t="s">
        <v>85</v>
      </c>
      <c r="C14">
        <v>135</v>
      </c>
      <c r="D14">
        <v>81</v>
      </c>
    </row>
    <row r="15" spans="1:4" x14ac:dyDescent="0.25">
      <c r="A15" t="s">
        <v>86</v>
      </c>
      <c r="C15">
        <v>79</v>
      </c>
      <c r="D15">
        <v>58</v>
      </c>
    </row>
    <row r="16" spans="1:4" x14ac:dyDescent="0.25">
      <c r="A16" t="s">
        <v>68</v>
      </c>
      <c r="C16">
        <v>85</v>
      </c>
      <c r="D16">
        <v>69</v>
      </c>
    </row>
    <row r="19" spans="1:4" x14ac:dyDescent="0.25">
      <c r="A19" t="s">
        <v>318</v>
      </c>
    </row>
    <row r="20" spans="1:4" x14ac:dyDescent="0.25">
      <c r="A20" t="s">
        <v>319</v>
      </c>
    </row>
    <row r="22" spans="1:4" ht="30" x14ac:dyDescent="0.25">
      <c r="C22" s="7" t="s">
        <v>320</v>
      </c>
      <c r="D22" s="7" t="s">
        <v>321</v>
      </c>
    </row>
    <row r="23" spans="1:4" x14ac:dyDescent="0.25">
      <c r="A23" t="s">
        <v>7</v>
      </c>
      <c r="C23">
        <v>12</v>
      </c>
      <c r="D23">
        <v>8</v>
      </c>
    </row>
    <row r="24" spans="1:4" x14ac:dyDescent="0.25">
      <c r="A24" t="s">
        <v>16</v>
      </c>
      <c r="C24">
        <v>40</v>
      </c>
      <c r="D24">
        <v>14</v>
      </c>
    </row>
    <row r="25" spans="1:4" x14ac:dyDescent="0.25">
      <c r="A25" t="s">
        <v>10</v>
      </c>
      <c r="C25">
        <v>30</v>
      </c>
      <c r="D25">
        <v>12</v>
      </c>
    </row>
    <row r="26" spans="1:4" x14ac:dyDescent="0.25">
      <c r="A26" t="s">
        <v>11</v>
      </c>
      <c r="C26">
        <v>25</v>
      </c>
      <c r="D26">
        <v>13</v>
      </c>
    </row>
    <row r="27" spans="1:4" x14ac:dyDescent="0.25">
      <c r="A27" t="s">
        <v>17</v>
      </c>
      <c r="C27">
        <v>27</v>
      </c>
      <c r="D27">
        <v>10</v>
      </c>
    </row>
    <row r="28" spans="1:4" x14ac:dyDescent="0.25">
      <c r="A28" t="s">
        <v>18</v>
      </c>
      <c r="C28">
        <v>31</v>
      </c>
      <c r="D28">
        <v>17</v>
      </c>
    </row>
    <row r="29" spans="1:4" x14ac:dyDescent="0.25">
      <c r="A29" t="s">
        <v>75</v>
      </c>
      <c r="C29">
        <v>36</v>
      </c>
      <c r="D29">
        <v>29</v>
      </c>
    </row>
    <row r="30" spans="1:4" x14ac:dyDescent="0.25">
      <c r="A30" t="s">
        <v>76</v>
      </c>
      <c r="C30">
        <v>12</v>
      </c>
      <c r="D30">
        <v>8</v>
      </c>
    </row>
    <row r="31" spans="1:4" x14ac:dyDescent="0.25">
      <c r="A31" t="s">
        <v>64</v>
      </c>
      <c r="C31">
        <v>16</v>
      </c>
      <c r="D31">
        <v>12</v>
      </c>
    </row>
    <row r="34" spans="1:4" x14ac:dyDescent="0.25">
      <c r="A34" t="s">
        <v>322</v>
      </c>
      <c r="B34" t="s">
        <v>323</v>
      </c>
    </row>
    <row r="35" spans="1:4" x14ac:dyDescent="0.25">
      <c r="A35" t="s">
        <v>324</v>
      </c>
    </row>
    <row r="37" spans="1:4" ht="30" x14ac:dyDescent="0.25">
      <c r="C37" s="7" t="s">
        <v>298</v>
      </c>
      <c r="D37" t="s">
        <v>35</v>
      </c>
    </row>
    <row r="38" spans="1:4" x14ac:dyDescent="0.25">
      <c r="A38" t="s">
        <v>25</v>
      </c>
      <c r="C38">
        <v>55</v>
      </c>
      <c r="D38">
        <v>36</v>
      </c>
    </row>
    <row r="39" spans="1:4" x14ac:dyDescent="0.25">
      <c r="A39" t="s">
        <v>9</v>
      </c>
      <c r="C39">
        <v>39</v>
      </c>
      <c r="D39">
        <v>15</v>
      </c>
    </row>
    <row r="40" spans="1:4" x14ac:dyDescent="0.25">
      <c r="A40" t="s">
        <v>10</v>
      </c>
      <c r="C40">
        <v>53</v>
      </c>
      <c r="D40">
        <v>21</v>
      </c>
    </row>
    <row r="41" spans="1:4" x14ac:dyDescent="0.25">
      <c r="A41" t="s">
        <v>11</v>
      </c>
      <c r="C41">
        <v>23</v>
      </c>
      <c r="D41">
        <v>9</v>
      </c>
    </row>
    <row r="42" spans="1:4" x14ac:dyDescent="0.25">
      <c r="A42" t="s">
        <v>17</v>
      </c>
      <c r="C42">
        <v>23</v>
      </c>
      <c r="D42">
        <v>11</v>
      </c>
    </row>
    <row r="43" spans="1:4" x14ac:dyDescent="0.25">
      <c r="A43" t="s">
        <v>44</v>
      </c>
      <c r="C43">
        <v>11</v>
      </c>
      <c r="D43">
        <v>5</v>
      </c>
    </row>
    <row r="44" spans="1:4" x14ac:dyDescent="0.25">
      <c r="A44" t="s">
        <v>20</v>
      </c>
      <c r="C44">
        <v>16</v>
      </c>
      <c r="D44">
        <v>12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topLeftCell="A40" workbookViewId="0">
      <selection activeCell="C38" sqref="C38"/>
    </sheetView>
  </sheetViews>
  <sheetFormatPr defaultRowHeight="15" x14ac:dyDescent="0.25"/>
  <sheetData>
    <row r="1" spans="1:4" x14ac:dyDescent="0.25">
      <c r="A1" t="s">
        <v>325</v>
      </c>
    </row>
    <row r="4" spans="1:4" x14ac:dyDescent="0.25">
      <c r="A4" t="s">
        <v>326</v>
      </c>
    </row>
    <row r="5" spans="1:4" x14ac:dyDescent="0.25">
      <c r="A5" t="s">
        <v>327</v>
      </c>
    </row>
    <row r="8" spans="1:4" ht="30" x14ac:dyDescent="0.25">
      <c r="A8" t="s">
        <v>120</v>
      </c>
      <c r="C8" s="7" t="s">
        <v>320</v>
      </c>
      <c r="D8" s="7" t="s">
        <v>321</v>
      </c>
    </row>
    <row r="9" spans="1:4" x14ac:dyDescent="0.25">
      <c r="A9" t="s">
        <v>172</v>
      </c>
      <c r="C9">
        <v>5862</v>
      </c>
      <c r="D9">
        <v>1791</v>
      </c>
    </row>
    <row r="10" spans="1:4" x14ac:dyDescent="0.25">
      <c r="A10" t="s">
        <v>10</v>
      </c>
      <c r="C10">
        <v>11176</v>
      </c>
      <c r="D10">
        <v>3732</v>
      </c>
    </row>
    <row r="11" spans="1:4" x14ac:dyDescent="0.25">
      <c r="A11" t="s">
        <v>11</v>
      </c>
      <c r="C11">
        <v>3248</v>
      </c>
      <c r="D11">
        <v>1075</v>
      </c>
    </row>
    <row r="12" spans="1:4" x14ac:dyDescent="0.25">
      <c r="A12" t="s">
        <v>17</v>
      </c>
      <c r="C12">
        <v>828</v>
      </c>
      <c r="D12">
        <v>301</v>
      </c>
    </row>
    <row r="13" spans="1:4" x14ac:dyDescent="0.25">
      <c r="A13" t="s">
        <v>18</v>
      </c>
      <c r="C13">
        <v>392</v>
      </c>
      <c r="D13">
        <v>140</v>
      </c>
    </row>
    <row r="14" spans="1:4" x14ac:dyDescent="0.25">
      <c r="A14" t="s">
        <v>19</v>
      </c>
      <c r="C14">
        <v>141</v>
      </c>
      <c r="D14">
        <v>63</v>
      </c>
    </row>
    <row r="15" spans="1:4" x14ac:dyDescent="0.25">
      <c r="A15" t="s">
        <v>85</v>
      </c>
      <c r="C15">
        <v>195</v>
      </c>
      <c r="D15">
        <v>93</v>
      </c>
    </row>
    <row r="16" spans="1:4" x14ac:dyDescent="0.25">
      <c r="A16" t="s">
        <v>86</v>
      </c>
      <c r="C16">
        <v>108</v>
      </c>
      <c r="D16">
        <v>57</v>
      </c>
    </row>
    <row r="17" spans="1:4" x14ac:dyDescent="0.25">
      <c r="A17" t="s">
        <v>87</v>
      </c>
      <c r="C17">
        <v>57</v>
      </c>
      <c r="D17">
        <v>29</v>
      </c>
    </row>
    <row r="18" spans="1:4" x14ac:dyDescent="0.25">
      <c r="A18" t="s">
        <v>58</v>
      </c>
      <c r="C18">
        <v>51</v>
      </c>
      <c r="D18">
        <v>23</v>
      </c>
    </row>
    <row r="21" spans="1:4" x14ac:dyDescent="0.25">
      <c r="A21" t="s">
        <v>328</v>
      </c>
      <c r="B21" t="s">
        <v>329</v>
      </c>
    </row>
    <row r="22" spans="1:4" x14ac:dyDescent="0.25">
      <c r="A22" t="s">
        <v>327</v>
      </c>
    </row>
    <row r="25" spans="1:4" x14ac:dyDescent="0.25">
      <c r="A25" t="s">
        <v>120</v>
      </c>
      <c r="C25" t="s">
        <v>34</v>
      </c>
      <c r="D25" t="s">
        <v>35</v>
      </c>
    </row>
    <row r="26" spans="1:4" x14ac:dyDescent="0.25">
      <c r="A26" t="s">
        <v>172</v>
      </c>
      <c r="C26">
        <v>57</v>
      </c>
      <c r="D26">
        <v>11</v>
      </c>
    </row>
    <row r="27" spans="1:4" x14ac:dyDescent="0.25">
      <c r="A27" t="s">
        <v>10</v>
      </c>
      <c r="C27">
        <v>75</v>
      </c>
      <c r="D27">
        <v>12</v>
      </c>
    </row>
    <row r="28" spans="1:4" x14ac:dyDescent="0.25">
      <c r="A28" t="s">
        <v>11</v>
      </c>
      <c r="C28">
        <v>41</v>
      </c>
      <c r="D28">
        <v>5</v>
      </c>
    </row>
    <row r="29" spans="1:4" x14ac:dyDescent="0.25">
      <c r="A29" t="s">
        <v>17</v>
      </c>
      <c r="C29">
        <v>74</v>
      </c>
      <c r="D29">
        <v>17</v>
      </c>
    </row>
    <row r="30" spans="1:4" x14ac:dyDescent="0.25">
      <c r="A30" t="s">
        <v>44</v>
      </c>
      <c r="C30">
        <v>100</v>
      </c>
      <c r="D30">
        <v>12</v>
      </c>
    </row>
    <row r="31" spans="1:4" x14ac:dyDescent="0.25">
      <c r="A31" t="s">
        <v>85</v>
      </c>
      <c r="C31">
        <v>63</v>
      </c>
      <c r="D31">
        <v>14</v>
      </c>
    </row>
    <row r="32" spans="1:4" x14ac:dyDescent="0.25">
      <c r="A32" t="s">
        <v>86</v>
      </c>
      <c r="C32">
        <v>47</v>
      </c>
      <c r="D32">
        <v>16</v>
      </c>
    </row>
    <row r="33" spans="1:4" x14ac:dyDescent="0.25">
      <c r="A33" t="s">
        <v>87</v>
      </c>
      <c r="C33">
        <v>76</v>
      </c>
      <c r="D33">
        <v>34</v>
      </c>
    </row>
    <row r="34" spans="1:4" x14ac:dyDescent="0.25">
      <c r="A34" t="s">
        <v>88</v>
      </c>
      <c r="C34">
        <v>150</v>
      </c>
      <c r="D34">
        <v>71</v>
      </c>
    </row>
    <row r="35" spans="1:4" x14ac:dyDescent="0.25">
      <c r="A35" t="s">
        <v>89</v>
      </c>
      <c r="C35">
        <v>124</v>
      </c>
      <c r="D35">
        <v>67</v>
      </c>
    </row>
    <row r="38" spans="1:4" x14ac:dyDescent="0.25">
      <c r="A38" t="s">
        <v>330</v>
      </c>
      <c r="B38" t="s">
        <v>331</v>
      </c>
    </row>
    <row r="39" spans="1:4" x14ac:dyDescent="0.25">
      <c r="A39" t="s">
        <v>332</v>
      </c>
    </row>
    <row r="41" spans="1:4" ht="30" x14ac:dyDescent="0.25">
      <c r="A41" t="s">
        <v>120</v>
      </c>
      <c r="C41" s="7" t="s">
        <v>320</v>
      </c>
      <c r="D41" s="7" t="s">
        <v>321</v>
      </c>
    </row>
    <row r="42" spans="1:4" x14ac:dyDescent="0.25">
      <c r="A42" t="s">
        <v>333</v>
      </c>
      <c r="C42">
        <v>93</v>
      </c>
      <c r="D42">
        <v>4</v>
      </c>
    </row>
    <row r="43" spans="1:4" x14ac:dyDescent="0.25">
      <c r="A43" t="s">
        <v>16</v>
      </c>
      <c r="C43">
        <v>266</v>
      </c>
      <c r="D43">
        <v>17</v>
      </c>
    </row>
    <row r="44" spans="1:4" x14ac:dyDescent="0.25">
      <c r="A44" t="s">
        <v>10</v>
      </c>
      <c r="C44">
        <v>447</v>
      </c>
      <c r="D44">
        <v>19</v>
      </c>
    </row>
    <row r="45" spans="1:4" x14ac:dyDescent="0.25">
      <c r="A45" t="s">
        <v>11</v>
      </c>
      <c r="C45">
        <v>351</v>
      </c>
      <c r="D45">
        <v>16</v>
      </c>
    </row>
    <row r="46" spans="1:4" x14ac:dyDescent="0.25">
      <c r="A46" t="s">
        <v>17</v>
      </c>
      <c r="C46">
        <v>112</v>
      </c>
      <c r="D46">
        <v>7</v>
      </c>
    </row>
    <row r="47" spans="1:4" x14ac:dyDescent="0.25">
      <c r="A47" t="s">
        <v>18</v>
      </c>
      <c r="C47">
        <v>83</v>
      </c>
      <c r="D47">
        <v>8</v>
      </c>
    </row>
    <row r="48" spans="1:4" x14ac:dyDescent="0.25">
      <c r="A48" t="s">
        <v>13</v>
      </c>
      <c r="C48">
        <v>471</v>
      </c>
      <c r="D48">
        <v>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7"/>
  <sheetViews>
    <sheetView topLeftCell="A259" workbookViewId="0">
      <selection activeCell="D244" sqref="D244"/>
    </sheetView>
  </sheetViews>
  <sheetFormatPr defaultRowHeight="15" x14ac:dyDescent="0.25"/>
  <cols>
    <col min="2" max="2" width="10.5703125" customWidth="1"/>
    <col min="3" max="3" width="10.85546875" style="7" customWidth="1"/>
  </cols>
  <sheetData>
    <row r="1" spans="1:4" x14ac:dyDescent="0.25">
      <c r="A1" t="s">
        <v>334</v>
      </c>
    </row>
    <row r="4" spans="1:4" x14ac:dyDescent="0.25">
      <c r="A4" t="s">
        <v>335</v>
      </c>
      <c r="B4" t="s">
        <v>336</v>
      </c>
    </row>
    <row r="5" spans="1:4" x14ac:dyDescent="0.25">
      <c r="A5" t="s">
        <v>337</v>
      </c>
    </row>
    <row r="8" spans="1:4" ht="30" x14ac:dyDescent="0.25">
      <c r="A8" t="s">
        <v>120</v>
      </c>
      <c r="C8" s="7" t="s">
        <v>321</v>
      </c>
      <c r="D8" t="s">
        <v>320</v>
      </c>
    </row>
    <row r="9" spans="1:4" x14ac:dyDescent="0.25">
      <c r="A9" t="s">
        <v>36</v>
      </c>
      <c r="C9" s="7">
        <v>1799</v>
      </c>
      <c r="D9">
        <v>2398</v>
      </c>
    </row>
    <row r="10" spans="1:4" ht="15.6" customHeight="1" x14ac:dyDescent="0.25">
      <c r="A10" t="s">
        <v>71</v>
      </c>
      <c r="C10" s="7">
        <v>776</v>
      </c>
      <c r="D10">
        <v>1731</v>
      </c>
    </row>
    <row r="11" spans="1:4" x14ac:dyDescent="0.25">
      <c r="A11" t="s">
        <v>12</v>
      </c>
      <c r="C11" s="7">
        <v>744</v>
      </c>
      <c r="D11">
        <v>1959</v>
      </c>
    </row>
    <row r="12" spans="1:4" x14ac:dyDescent="0.25">
      <c r="A12" t="s">
        <v>338</v>
      </c>
      <c r="C12" s="7">
        <v>3520</v>
      </c>
      <c r="D12">
        <v>7127</v>
      </c>
    </row>
    <row r="13" spans="1:4" x14ac:dyDescent="0.25">
      <c r="A13" t="s">
        <v>250</v>
      </c>
      <c r="C13" s="7">
        <v>1369</v>
      </c>
      <c r="D13">
        <v>2002</v>
      </c>
    </row>
    <row r="14" spans="1:4" x14ac:dyDescent="0.25">
      <c r="A14" t="s">
        <v>89</v>
      </c>
      <c r="C14" s="7">
        <v>376</v>
      </c>
      <c r="D14">
        <v>486</v>
      </c>
    </row>
    <row r="17" spans="1:4" x14ac:dyDescent="0.25">
      <c r="A17" t="s">
        <v>339</v>
      </c>
      <c r="B17" t="s">
        <v>340</v>
      </c>
    </row>
    <row r="18" spans="1:4" x14ac:dyDescent="0.25">
      <c r="A18" t="s">
        <v>341</v>
      </c>
    </row>
    <row r="20" spans="1:4" ht="30" x14ac:dyDescent="0.25">
      <c r="A20" t="s">
        <v>120</v>
      </c>
      <c r="C20" s="7" t="s">
        <v>321</v>
      </c>
      <c r="D20" t="s">
        <v>320</v>
      </c>
    </row>
    <row r="21" spans="1:4" x14ac:dyDescent="0.25">
      <c r="A21" t="s">
        <v>36</v>
      </c>
      <c r="C21" s="7">
        <v>280</v>
      </c>
      <c r="D21">
        <v>198</v>
      </c>
    </row>
    <row r="22" spans="1:4" x14ac:dyDescent="0.25">
      <c r="A22" t="s">
        <v>10</v>
      </c>
      <c r="C22" s="7">
        <v>129</v>
      </c>
      <c r="D22">
        <v>56</v>
      </c>
    </row>
    <row r="23" spans="1:4" x14ac:dyDescent="0.25">
      <c r="A23" t="s">
        <v>11</v>
      </c>
      <c r="C23" s="7">
        <v>93</v>
      </c>
      <c r="D23">
        <v>25</v>
      </c>
    </row>
    <row r="24" spans="1:4" x14ac:dyDescent="0.25">
      <c r="A24" t="s">
        <v>17</v>
      </c>
      <c r="C24" s="7">
        <v>307</v>
      </c>
      <c r="D24">
        <v>79</v>
      </c>
    </row>
    <row r="25" spans="1:4" x14ac:dyDescent="0.25">
      <c r="A25" t="s">
        <v>18</v>
      </c>
      <c r="C25" s="7">
        <v>355</v>
      </c>
      <c r="D25">
        <v>109</v>
      </c>
    </row>
    <row r="26" spans="1:4" x14ac:dyDescent="0.25">
      <c r="A26" t="s">
        <v>19</v>
      </c>
      <c r="C26" s="7">
        <v>293</v>
      </c>
      <c r="D26">
        <v>117</v>
      </c>
    </row>
    <row r="27" spans="1:4" x14ac:dyDescent="0.25">
      <c r="A27" t="s">
        <v>61</v>
      </c>
      <c r="C27" s="7">
        <v>252</v>
      </c>
      <c r="D27">
        <v>85</v>
      </c>
    </row>
    <row r="28" spans="1:4" x14ac:dyDescent="0.25">
      <c r="A28" t="s">
        <v>62</v>
      </c>
      <c r="C28" s="7">
        <v>215</v>
      </c>
      <c r="D28">
        <v>104</v>
      </c>
    </row>
    <row r="29" spans="1:4" x14ac:dyDescent="0.25">
      <c r="A29" t="s">
        <v>63</v>
      </c>
      <c r="C29" s="7">
        <v>203</v>
      </c>
      <c r="D29">
        <v>82</v>
      </c>
    </row>
    <row r="30" spans="1:4" x14ac:dyDescent="0.25">
      <c r="A30" t="s">
        <v>67</v>
      </c>
      <c r="C30" s="7">
        <v>191</v>
      </c>
      <c r="D30">
        <v>106</v>
      </c>
    </row>
    <row r="31" spans="1:4" x14ac:dyDescent="0.25">
      <c r="A31" t="s">
        <v>98</v>
      </c>
      <c r="C31" s="7">
        <v>189</v>
      </c>
      <c r="D31">
        <v>120</v>
      </c>
    </row>
    <row r="32" spans="1:4" x14ac:dyDescent="0.25">
      <c r="A32" t="s">
        <v>99</v>
      </c>
      <c r="C32" s="7">
        <v>146</v>
      </c>
      <c r="D32">
        <v>99</v>
      </c>
    </row>
    <row r="33" spans="1:4" x14ac:dyDescent="0.25">
      <c r="A33" t="s">
        <v>100</v>
      </c>
      <c r="C33" s="7">
        <v>140</v>
      </c>
      <c r="D33">
        <v>96</v>
      </c>
    </row>
    <row r="34" spans="1:4" x14ac:dyDescent="0.25">
      <c r="A34" t="s">
        <v>101</v>
      </c>
      <c r="C34" s="7">
        <v>111</v>
      </c>
      <c r="D34">
        <v>77</v>
      </c>
    </row>
    <row r="35" spans="1:4" x14ac:dyDescent="0.25">
      <c r="A35" t="s">
        <v>89</v>
      </c>
      <c r="C35" s="7">
        <v>136</v>
      </c>
      <c r="D35">
        <v>113</v>
      </c>
    </row>
    <row r="38" spans="1:4" x14ac:dyDescent="0.25">
      <c r="A38" t="s">
        <v>342</v>
      </c>
      <c r="B38" t="s">
        <v>343</v>
      </c>
    </row>
    <row r="39" spans="1:4" x14ac:dyDescent="0.25">
      <c r="A39" t="s">
        <v>341</v>
      </c>
    </row>
    <row r="41" spans="1:4" ht="30" x14ac:dyDescent="0.25">
      <c r="A41" t="s">
        <v>120</v>
      </c>
      <c r="C41" s="7" t="s">
        <v>321</v>
      </c>
      <c r="D41" t="s">
        <v>320</v>
      </c>
    </row>
    <row r="42" spans="1:4" x14ac:dyDescent="0.25">
      <c r="A42" t="s">
        <v>84</v>
      </c>
      <c r="C42" s="7">
        <v>192</v>
      </c>
      <c r="D42">
        <v>91</v>
      </c>
    </row>
    <row r="43" spans="1:4" x14ac:dyDescent="0.25">
      <c r="A43" t="s">
        <v>79</v>
      </c>
      <c r="C43" s="7">
        <v>315</v>
      </c>
      <c r="D43">
        <v>113</v>
      </c>
    </row>
    <row r="44" spans="1:4" x14ac:dyDescent="0.25">
      <c r="A44" t="s">
        <v>44</v>
      </c>
      <c r="C44" s="7">
        <v>616</v>
      </c>
      <c r="D44">
        <v>269</v>
      </c>
    </row>
    <row r="45" spans="1:4" x14ac:dyDescent="0.25">
      <c r="A45" t="s">
        <v>85</v>
      </c>
      <c r="C45" s="7">
        <v>532</v>
      </c>
      <c r="D45">
        <v>234</v>
      </c>
    </row>
    <row r="46" spans="1:4" x14ac:dyDescent="0.25">
      <c r="A46" t="s">
        <v>86</v>
      </c>
      <c r="C46" s="7">
        <v>415</v>
      </c>
      <c r="D46">
        <v>195</v>
      </c>
    </row>
    <row r="47" spans="1:4" x14ac:dyDescent="0.25">
      <c r="A47" t="s">
        <v>87</v>
      </c>
      <c r="C47" s="7">
        <v>138</v>
      </c>
      <c r="D47">
        <v>77</v>
      </c>
    </row>
    <row r="48" spans="1:4" x14ac:dyDescent="0.25">
      <c r="A48" t="s">
        <v>58</v>
      </c>
      <c r="C48" s="7">
        <v>114</v>
      </c>
      <c r="D48">
        <v>79</v>
      </c>
    </row>
    <row r="51" spans="1:4" x14ac:dyDescent="0.25">
      <c r="A51" t="s">
        <v>344</v>
      </c>
      <c r="B51" t="s">
        <v>345</v>
      </c>
    </row>
    <row r="52" spans="1:4" x14ac:dyDescent="0.25">
      <c r="A52" t="s">
        <v>346</v>
      </c>
    </row>
    <row r="55" spans="1:4" ht="30" x14ac:dyDescent="0.25">
      <c r="A55" t="s">
        <v>120</v>
      </c>
      <c r="C55" s="7" t="s">
        <v>298</v>
      </c>
      <c r="D55" t="s">
        <v>35</v>
      </c>
    </row>
    <row r="56" spans="1:4" x14ac:dyDescent="0.25">
      <c r="A56" t="s">
        <v>84</v>
      </c>
      <c r="C56" s="7">
        <v>37</v>
      </c>
      <c r="D56">
        <v>18</v>
      </c>
    </row>
    <row r="57" spans="1:4" x14ac:dyDescent="0.25">
      <c r="A57" t="s">
        <v>79</v>
      </c>
      <c r="C57" s="7">
        <v>80</v>
      </c>
      <c r="D57">
        <v>22</v>
      </c>
    </row>
    <row r="58" spans="1:4" x14ac:dyDescent="0.25">
      <c r="A58" t="s">
        <v>44</v>
      </c>
      <c r="C58" s="7">
        <v>59</v>
      </c>
      <c r="D58">
        <v>11</v>
      </c>
    </row>
    <row r="59" spans="1:4" x14ac:dyDescent="0.25">
      <c r="A59" t="s">
        <v>85</v>
      </c>
      <c r="C59" s="7">
        <v>73</v>
      </c>
      <c r="D59">
        <v>23</v>
      </c>
    </row>
    <row r="60" spans="1:4" x14ac:dyDescent="0.25">
      <c r="A60" t="s">
        <v>86</v>
      </c>
      <c r="C60" s="7">
        <v>48</v>
      </c>
      <c r="D60">
        <v>19</v>
      </c>
    </row>
    <row r="61" spans="1:4" x14ac:dyDescent="0.25">
      <c r="A61" t="s">
        <v>87</v>
      </c>
      <c r="C61" s="7">
        <v>43</v>
      </c>
      <c r="D61">
        <v>15</v>
      </c>
    </row>
    <row r="62" spans="1:4" x14ac:dyDescent="0.25">
      <c r="A62" t="s">
        <v>58</v>
      </c>
      <c r="C62" s="7">
        <v>32</v>
      </c>
      <c r="D62">
        <v>24</v>
      </c>
    </row>
    <row r="65" spans="1:4" x14ac:dyDescent="0.25">
      <c r="A65" t="s">
        <v>347</v>
      </c>
      <c r="B65" t="s">
        <v>348</v>
      </c>
    </row>
    <row r="66" spans="1:4" x14ac:dyDescent="0.25">
      <c r="A66" s="2" t="s">
        <v>349</v>
      </c>
    </row>
    <row r="69" spans="1:4" ht="30" x14ac:dyDescent="0.25">
      <c r="A69" t="s">
        <v>120</v>
      </c>
      <c r="C69" s="7" t="s">
        <v>298</v>
      </c>
      <c r="D69" t="s">
        <v>35</v>
      </c>
    </row>
    <row r="70" spans="1:4" x14ac:dyDescent="0.25">
      <c r="A70" t="s">
        <v>84</v>
      </c>
      <c r="C70" s="7">
        <v>37</v>
      </c>
      <c r="D70">
        <v>20</v>
      </c>
    </row>
    <row r="71" spans="1:4" x14ac:dyDescent="0.25">
      <c r="A71" t="s">
        <v>79</v>
      </c>
      <c r="C71" s="7">
        <v>27</v>
      </c>
      <c r="D71">
        <v>9</v>
      </c>
    </row>
    <row r="72" spans="1:4" x14ac:dyDescent="0.25">
      <c r="A72" t="s">
        <v>44</v>
      </c>
      <c r="C72" s="7">
        <v>47</v>
      </c>
      <c r="D72">
        <v>19</v>
      </c>
    </row>
    <row r="73" spans="1:4" x14ac:dyDescent="0.25">
      <c r="A73" t="s">
        <v>85</v>
      </c>
      <c r="C73" s="7">
        <v>35</v>
      </c>
      <c r="D73">
        <v>22</v>
      </c>
    </row>
    <row r="74" spans="1:4" x14ac:dyDescent="0.25">
      <c r="A74" t="s">
        <v>86</v>
      </c>
      <c r="C74" s="7">
        <v>26</v>
      </c>
      <c r="D74">
        <v>19</v>
      </c>
    </row>
    <row r="75" spans="1:4" x14ac:dyDescent="0.25">
      <c r="A75" t="s">
        <v>87</v>
      </c>
      <c r="C75" s="7">
        <v>13</v>
      </c>
      <c r="D75">
        <v>10</v>
      </c>
    </row>
    <row r="76" spans="1:4" x14ac:dyDescent="0.25">
      <c r="A76" t="s">
        <v>58</v>
      </c>
      <c r="C76" s="7">
        <v>12</v>
      </c>
      <c r="D76">
        <v>7</v>
      </c>
    </row>
    <row r="79" spans="1:4" x14ac:dyDescent="0.25">
      <c r="A79" t="s">
        <v>350</v>
      </c>
      <c r="B79" t="s">
        <v>351</v>
      </c>
    </row>
    <row r="80" spans="1:4" x14ac:dyDescent="0.25">
      <c r="A80" s="2" t="s">
        <v>352</v>
      </c>
    </row>
    <row r="83" spans="1:4" ht="30" x14ac:dyDescent="0.25">
      <c r="A83" t="s">
        <v>120</v>
      </c>
      <c r="C83" s="7" t="s">
        <v>298</v>
      </c>
      <c r="D83" t="s">
        <v>35</v>
      </c>
    </row>
    <row r="84" spans="1:4" x14ac:dyDescent="0.25">
      <c r="A84" t="s">
        <v>36</v>
      </c>
      <c r="C84" s="7">
        <v>3</v>
      </c>
      <c r="D84">
        <v>3</v>
      </c>
    </row>
    <row r="85" spans="1:4" x14ac:dyDescent="0.25">
      <c r="A85" t="s">
        <v>10</v>
      </c>
      <c r="C85" s="7">
        <v>3</v>
      </c>
      <c r="D85">
        <v>0</v>
      </c>
    </row>
    <row r="86" spans="1:4" x14ac:dyDescent="0.25">
      <c r="A86" t="s">
        <v>79</v>
      </c>
      <c r="C86" s="7">
        <v>18</v>
      </c>
      <c r="D86">
        <v>8</v>
      </c>
    </row>
    <row r="87" spans="1:4" x14ac:dyDescent="0.25">
      <c r="A87" t="s">
        <v>44</v>
      </c>
      <c r="C87" s="7">
        <v>46</v>
      </c>
      <c r="D87">
        <v>23</v>
      </c>
    </row>
    <row r="88" spans="1:4" x14ac:dyDescent="0.25">
      <c r="A88" t="s">
        <v>85</v>
      </c>
      <c r="C88" s="7">
        <v>47</v>
      </c>
      <c r="D88">
        <v>24</v>
      </c>
    </row>
    <row r="89" spans="1:4" x14ac:dyDescent="0.25">
      <c r="A89" t="s">
        <v>86</v>
      </c>
      <c r="C89" s="7">
        <v>23</v>
      </c>
      <c r="D89">
        <v>15</v>
      </c>
    </row>
    <row r="90" spans="1:4" x14ac:dyDescent="0.25">
      <c r="A90" t="s">
        <v>87</v>
      </c>
      <c r="C90" s="7">
        <v>19</v>
      </c>
      <c r="D90">
        <v>11</v>
      </c>
    </row>
    <row r="91" spans="1:4" x14ac:dyDescent="0.25">
      <c r="A91" t="s">
        <v>88</v>
      </c>
      <c r="C91" s="7">
        <v>17</v>
      </c>
      <c r="D91">
        <v>11</v>
      </c>
    </row>
    <row r="92" spans="1:4" x14ac:dyDescent="0.25">
      <c r="A92" t="s">
        <v>89</v>
      </c>
      <c r="C92" s="7">
        <v>9</v>
      </c>
      <c r="D92">
        <v>8</v>
      </c>
    </row>
    <row r="95" spans="1:4" x14ac:dyDescent="0.25">
      <c r="A95" t="s">
        <v>353</v>
      </c>
    </row>
    <row r="96" spans="1:4" x14ac:dyDescent="0.25">
      <c r="A96" t="s">
        <v>354</v>
      </c>
    </row>
    <row r="99" spans="1:4" ht="30" x14ac:dyDescent="0.25">
      <c r="A99" t="s">
        <v>120</v>
      </c>
      <c r="C99" s="7" t="s">
        <v>298</v>
      </c>
      <c r="D99" t="s">
        <v>35</v>
      </c>
    </row>
    <row r="100" spans="1:4" x14ac:dyDescent="0.25">
      <c r="A100" t="s">
        <v>36</v>
      </c>
      <c r="C100" s="7">
        <v>11</v>
      </c>
      <c r="D100">
        <v>8</v>
      </c>
    </row>
    <row r="101" spans="1:4" x14ac:dyDescent="0.25">
      <c r="A101" t="s">
        <v>71</v>
      </c>
      <c r="C101" s="7">
        <v>41</v>
      </c>
      <c r="D101">
        <v>12</v>
      </c>
    </row>
    <row r="102" spans="1:4" x14ac:dyDescent="0.25">
      <c r="A102" t="s">
        <v>355</v>
      </c>
      <c r="C102" s="7">
        <v>81</v>
      </c>
      <c r="D102">
        <v>36</v>
      </c>
    </row>
    <row r="103" spans="1:4" x14ac:dyDescent="0.25">
      <c r="A103" t="s">
        <v>356</v>
      </c>
      <c r="C103" s="7">
        <v>58</v>
      </c>
      <c r="D103">
        <v>37</v>
      </c>
    </row>
    <row r="104" spans="1:4" x14ac:dyDescent="0.25">
      <c r="A104" t="s">
        <v>357</v>
      </c>
      <c r="C104" s="7">
        <v>32</v>
      </c>
      <c r="D104">
        <v>22</v>
      </c>
    </row>
    <row r="105" spans="1:4" x14ac:dyDescent="0.25">
      <c r="A105" t="s">
        <v>58</v>
      </c>
      <c r="C105" s="7">
        <v>8</v>
      </c>
      <c r="D105">
        <v>8</v>
      </c>
    </row>
    <row r="108" spans="1:4" x14ac:dyDescent="0.25">
      <c r="A108" t="s">
        <v>358</v>
      </c>
      <c r="B108" t="s">
        <v>359</v>
      </c>
    </row>
    <row r="109" spans="1:4" x14ac:dyDescent="0.25">
      <c r="A109" s="2" t="s">
        <v>360</v>
      </c>
    </row>
    <row r="112" spans="1:4" x14ac:dyDescent="0.25">
      <c r="A112" t="s">
        <v>120</v>
      </c>
      <c r="C112" s="7" t="s">
        <v>34</v>
      </c>
      <c r="D112" t="s">
        <v>35</v>
      </c>
    </row>
    <row r="113" spans="1:4" x14ac:dyDescent="0.25">
      <c r="A113" t="s">
        <v>36</v>
      </c>
      <c r="C113" s="7">
        <v>29</v>
      </c>
      <c r="D113">
        <v>22</v>
      </c>
    </row>
    <row r="114" spans="1:4" x14ac:dyDescent="0.25">
      <c r="A114" t="s">
        <v>10</v>
      </c>
      <c r="C114" s="7">
        <v>18</v>
      </c>
      <c r="D114">
        <v>11</v>
      </c>
    </row>
    <row r="115" spans="1:4" x14ac:dyDescent="0.25">
      <c r="A115" t="s">
        <v>11</v>
      </c>
      <c r="C115" s="7">
        <v>16</v>
      </c>
      <c r="D115">
        <v>8</v>
      </c>
    </row>
    <row r="116" spans="1:4" x14ac:dyDescent="0.25">
      <c r="A116" t="s">
        <v>12</v>
      </c>
      <c r="C116" s="7">
        <v>21</v>
      </c>
      <c r="D116">
        <v>9</v>
      </c>
    </row>
    <row r="117" spans="1:4" x14ac:dyDescent="0.25">
      <c r="A117" t="s">
        <v>75</v>
      </c>
      <c r="C117" s="7">
        <v>30</v>
      </c>
      <c r="D117">
        <v>15</v>
      </c>
    </row>
    <row r="118" spans="1:4" x14ac:dyDescent="0.25">
      <c r="A118" t="s">
        <v>76</v>
      </c>
      <c r="C118" s="7">
        <v>27</v>
      </c>
      <c r="D118">
        <v>16</v>
      </c>
    </row>
    <row r="119" spans="1:4" x14ac:dyDescent="0.25">
      <c r="A119" t="s">
        <v>92</v>
      </c>
      <c r="C119" s="7">
        <v>24</v>
      </c>
      <c r="D119">
        <v>17</v>
      </c>
    </row>
    <row r="120" spans="1:4" x14ac:dyDescent="0.25">
      <c r="A120" t="s">
        <v>93</v>
      </c>
      <c r="C120" s="7">
        <v>22</v>
      </c>
      <c r="D120">
        <v>17</v>
      </c>
    </row>
    <row r="123" spans="1:4" x14ac:dyDescent="0.25">
      <c r="A123" t="s">
        <v>361</v>
      </c>
      <c r="B123" t="s">
        <v>362</v>
      </c>
    </row>
    <row r="124" spans="1:4" x14ac:dyDescent="0.25">
      <c r="A124" s="2" t="s">
        <v>363</v>
      </c>
    </row>
    <row r="126" spans="1:4" x14ac:dyDescent="0.25">
      <c r="A126" t="s">
        <v>120</v>
      </c>
      <c r="C126" s="7" t="s">
        <v>34</v>
      </c>
      <c r="D126" t="s">
        <v>35</v>
      </c>
    </row>
    <row r="127" spans="1:4" x14ac:dyDescent="0.25">
      <c r="A127" t="s">
        <v>36</v>
      </c>
      <c r="C127" s="7">
        <v>37</v>
      </c>
      <c r="D127">
        <v>7</v>
      </c>
    </row>
    <row r="128" spans="1:4" x14ac:dyDescent="0.25">
      <c r="A128" t="s">
        <v>10</v>
      </c>
      <c r="C128" s="7">
        <v>46</v>
      </c>
      <c r="D128">
        <v>8</v>
      </c>
    </row>
    <row r="129" spans="1:4" x14ac:dyDescent="0.25">
      <c r="A129" t="s">
        <v>11</v>
      </c>
      <c r="C129" s="7">
        <v>50</v>
      </c>
      <c r="D129">
        <v>11</v>
      </c>
    </row>
    <row r="130" spans="1:4" x14ac:dyDescent="0.25">
      <c r="A130" t="s">
        <v>12</v>
      </c>
      <c r="C130" s="7">
        <v>128</v>
      </c>
      <c r="D130">
        <v>13</v>
      </c>
    </row>
    <row r="131" spans="1:4" x14ac:dyDescent="0.25">
      <c r="A131" t="s">
        <v>75</v>
      </c>
      <c r="C131" s="7">
        <v>195</v>
      </c>
      <c r="D131">
        <v>20</v>
      </c>
    </row>
    <row r="132" spans="1:4" x14ac:dyDescent="0.25">
      <c r="A132" t="s">
        <v>76</v>
      </c>
      <c r="C132" s="7">
        <v>90</v>
      </c>
      <c r="D132">
        <v>9</v>
      </c>
    </row>
    <row r="133" spans="1:4" x14ac:dyDescent="0.25">
      <c r="A133" t="s">
        <v>92</v>
      </c>
      <c r="C133" s="7">
        <v>92</v>
      </c>
      <c r="D133">
        <v>9</v>
      </c>
    </row>
    <row r="134" spans="1:4" x14ac:dyDescent="0.25">
      <c r="A134" t="s">
        <v>122</v>
      </c>
      <c r="C134" s="7">
        <v>35</v>
      </c>
      <c r="D134">
        <v>7</v>
      </c>
    </row>
    <row r="135" spans="1:4" x14ac:dyDescent="0.25">
      <c r="A135" t="s">
        <v>364</v>
      </c>
      <c r="C135" s="7">
        <v>29</v>
      </c>
      <c r="D135">
        <v>10</v>
      </c>
    </row>
    <row r="136" spans="1:4" x14ac:dyDescent="0.25">
      <c r="A136" t="s">
        <v>223</v>
      </c>
      <c r="C136" s="7">
        <v>22</v>
      </c>
      <c r="D136">
        <v>8</v>
      </c>
    </row>
    <row r="139" spans="1:4" x14ac:dyDescent="0.25">
      <c r="A139" t="s">
        <v>365</v>
      </c>
      <c r="B139" t="s">
        <v>366</v>
      </c>
    </row>
    <row r="140" spans="1:4" x14ac:dyDescent="0.25">
      <c r="A140" t="s">
        <v>367</v>
      </c>
    </row>
    <row r="143" spans="1:4" ht="30" x14ac:dyDescent="0.25">
      <c r="A143" t="s">
        <v>120</v>
      </c>
      <c r="C143" s="7" t="s">
        <v>298</v>
      </c>
      <c r="D143" t="s">
        <v>35</v>
      </c>
    </row>
    <row r="144" spans="1:4" x14ac:dyDescent="0.25">
      <c r="A144" t="s">
        <v>368</v>
      </c>
      <c r="C144" s="7">
        <v>3</v>
      </c>
      <c r="D144">
        <v>1</v>
      </c>
    </row>
    <row r="145" spans="1:4" x14ac:dyDescent="0.25">
      <c r="A145" t="s">
        <v>369</v>
      </c>
      <c r="C145" s="7">
        <v>20</v>
      </c>
      <c r="D145">
        <v>4</v>
      </c>
    </row>
    <row r="146" spans="1:4" x14ac:dyDescent="0.25">
      <c r="A146" t="s">
        <v>370</v>
      </c>
      <c r="C146" s="7">
        <v>74</v>
      </c>
      <c r="D146">
        <v>22</v>
      </c>
    </row>
    <row r="147" spans="1:4" x14ac:dyDescent="0.25">
      <c r="A147" t="s">
        <v>371</v>
      </c>
      <c r="C147" s="7">
        <v>41</v>
      </c>
      <c r="D147">
        <v>16</v>
      </c>
    </row>
    <row r="148" spans="1:4" x14ac:dyDescent="0.25">
      <c r="A148" t="s">
        <v>372</v>
      </c>
      <c r="C148" s="7">
        <v>16</v>
      </c>
      <c r="D148">
        <v>5</v>
      </c>
    </row>
    <row r="149" spans="1:4" x14ac:dyDescent="0.25">
      <c r="A149" t="s">
        <v>373</v>
      </c>
      <c r="C149" s="7">
        <v>5</v>
      </c>
      <c r="D149">
        <v>1</v>
      </c>
    </row>
    <row r="152" spans="1:4" x14ac:dyDescent="0.25">
      <c r="A152" t="s">
        <v>374</v>
      </c>
      <c r="B152" t="s">
        <v>375</v>
      </c>
    </row>
    <row r="153" spans="1:4" x14ac:dyDescent="0.25">
      <c r="A153" s="2" t="s">
        <v>376</v>
      </c>
    </row>
    <row r="155" spans="1:4" ht="30" x14ac:dyDescent="0.25">
      <c r="A155" t="s">
        <v>120</v>
      </c>
      <c r="C155" s="7" t="s">
        <v>298</v>
      </c>
      <c r="D155" t="s">
        <v>35</v>
      </c>
    </row>
    <row r="156" spans="1:4" x14ac:dyDescent="0.25">
      <c r="A156" t="s">
        <v>377</v>
      </c>
      <c r="C156" s="7">
        <v>36</v>
      </c>
      <c r="D156">
        <v>19</v>
      </c>
    </row>
    <row r="157" spans="1:4" x14ac:dyDescent="0.25">
      <c r="A157" t="s">
        <v>369</v>
      </c>
      <c r="C157" s="7">
        <v>156</v>
      </c>
      <c r="D157">
        <v>80</v>
      </c>
    </row>
    <row r="158" spans="1:4" x14ac:dyDescent="0.25">
      <c r="A158" t="s">
        <v>370</v>
      </c>
      <c r="C158" s="7">
        <v>468</v>
      </c>
      <c r="D158">
        <v>274</v>
      </c>
    </row>
    <row r="159" spans="1:4" x14ac:dyDescent="0.25">
      <c r="A159" t="s">
        <v>371</v>
      </c>
      <c r="C159" s="7">
        <v>273</v>
      </c>
      <c r="D159">
        <v>174</v>
      </c>
    </row>
    <row r="160" spans="1:4" x14ac:dyDescent="0.25">
      <c r="A160" t="s">
        <v>372</v>
      </c>
      <c r="C160" s="7">
        <v>111</v>
      </c>
      <c r="D160">
        <v>77</v>
      </c>
    </row>
    <row r="161" spans="1:4" x14ac:dyDescent="0.25">
      <c r="A161" t="s">
        <v>311</v>
      </c>
      <c r="C161" s="7">
        <v>38</v>
      </c>
      <c r="D161">
        <v>28</v>
      </c>
    </row>
    <row r="164" spans="1:4" x14ac:dyDescent="0.25">
      <c r="A164" t="s">
        <v>378</v>
      </c>
      <c r="B164" t="s">
        <v>379</v>
      </c>
    </row>
    <row r="165" spans="1:4" x14ac:dyDescent="0.25">
      <c r="A165" s="2" t="s">
        <v>380</v>
      </c>
    </row>
    <row r="168" spans="1:4" x14ac:dyDescent="0.25">
      <c r="A168" t="s">
        <v>120</v>
      </c>
      <c r="C168" s="7" t="s">
        <v>34</v>
      </c>
      <c r="D168" t="s">
        <v>35</v>
      </c>
    </row>
    <row r="169" spans="1:4" x14ac:dyDescent="0.25">
      <c r="A169" t="s">
        <v>36</v>
      </c>
      <c r="C169" s="7">
        <v>226</v>
      </c>
      <c r="D169">
        <v>15</v>
      </c>
    </row>
    <row r="170" spans="1:4" x14ac:dyDescent="0.25">
      <c r="A170" t="s">
        <v>10</v>
      </c>
      <c r="C170" s="7">
        <v>218</v>
      </c>
      <c r="D170">
        <v>17</v>
      </c>
    </row>
    <row r="171" spans="1:4" x14ac:dyDescent="0.25">
      <c r="A171" t="s">
        <v>11</v>
      </c>
      <c r="C171" s="7">
        <v>198</v>
      </c>
      <c r="D171">
        <v>9</v>
      </c>
    </row>
    <row r="172" spans="1:4" x14ac:dyDescent="0.25">
      <c r="A172" t="s">
        <v>17</v>
      </c>
      <c r="C172" s="7">
        <v>230</v>
      </c>
      <c r="D172">
        <v>17</v>
      </c>
    </row>
    <row r="173" spans="1:4" x14ac:dyDescent="0.25">
      <c r="A173" t="s">
        <v>18</v>
      </c>
      <c r="C173" s="7">
        <v>117</v>
      </c>
      <c r="D173">
        <v>9</v>
      </c>
    </row>
    <row r="174" spans="1:4" x14ac:dyDescent="0.25">
      <c r="A174" t="s">
        <v>19</v>
      </c>
      <c r="C174" s="7">
        <v>141</v>
      </c>
      <c r="D174">
        <v>12</v>
      </c>
    </row>
    <row r="175" spans="1:4" x14ac:dyDescent="0.25">
      <c r="A175" t="s">
        <v>61</v>
      </c>
      <c r="C175" s="7">
        <v>111</v>
      </c>
      <c r="D175">
        <v>11</v>
      </c>
    </row>
    <row r="176" spans="1:4" x14ac:dyDescent="0.25">
      <c r="A176" t="s">
        <v>62</v>
      </c>
      <c r="C176" s="7">
        <v>91</v>
      </c>
      <c r="D176">
        <v>16</v>
      </c>
    </row>
    <row r="177" spans="1:4" x14ac:dyDescent="0.25">
      <c r="A177" t="s">
        <v>63</v>
      </c>
      <c r="C177" s="7">
        <v>95</v>
      </c>
      <c r="D177">
        <v>11</v>
      </c>
    </row>
    <row r="178" spans="1:4" x14ac:dyDescent="0.25">
      <c r="A178" t="s">
        <v>67</v>
      </c>
      <c r="C178" s="7">
        <v>88</v>
      </c>
      <c r="D178">
        <v>8</v>
      </c>
    </row>
    <row r="179" spans="1:4" x14ac:dyDescent="0.25">
      <c r="A179" t="s">
        <v>98</v>
      </c>
      <c r="C179" s="7">
        <v>104</v>
      </c>
      <c r="D179">
        <v>10</v>
      </c>
    </row>
    <row r="180" spans="1:4" x14ac:dyDescent="0.25">
      <c r="A180" t="s">
        <v>99</v>
      </c>
      <c r="C180" s="7">
        <v>68</v>
      </c>
      <c r="D180">
        <v>7</v>
      </c>
    </row>
    <row r="181" spans="1:4" x14ac:dyDescent="0.25">
      <c r="A181" t="s">
        <v>58</v>
      </c>
      <c r="C181" s="7">
        <v>347</v>
      </c>
      <c r="D181">
        <v>82</v>
      </c>
    </row>
    <row r="184" spans="1:4" x14ac:dyDescent="0.25">
      <c r="A184" t="s">
        <v>381</v>
      </c>
      <c r="B184" t="s">
        <v>382</v>
      </c>
    </row>
    <row r="185" spans="1:4" x14ac:dyDescent="0.25">
      <c r="A185" t="s">
        <v>383</v>
      </c>
    </row>
    <row r="188" spans="1:4" ht="30" x14ac:dyDescent="0.25">
      <c r="A188" t="s">
        <v>120</v>
      </c>
      <c r="C188" s="7" t="s">
        <v>298</v>
      </c>
      <c r="D188" t="s">
        <v>35</v>
      </c>
    </row>
    <row r="189" spans="1:4" x14ac:dyDescent="0.25">
      <c r="A189" t="s">
        <v>172</v>
      </c>
      <c r="C189" s="7">
        <v>347</v>
      </c>
      <c r="D189">
        <v>25</v>
      </c>
    </row>
    <row r="190" spans="1:4" x14ac:dyDescent="0.25">
      <c r="A190" t="s">
        <v>10</v>
      </c>
      <c r="C190" s="7">
        <v>335</v>
      </c>
      <c r="D190">
        <v>21</v>
      </c>
    </row>
    <row r="191" spans="1:4" x14ac:dyDescent="0.25">
      <c r="A191" t="s">
        <v>79</v>
      </c>
      <c r="C191" s="7">
        <v>240</v>
      </c>
      <c r="D191">
        <v>6</v>
      </c>
    </row>
    <row r="192" spans="1:4" x14ac:dyDescent="0.25">
      <c r="A192" t="s">
        <v>44</v>
      </c>
      <c r="C192" s="7">
        <v>509</v>
      </c>
      <c r="D192">
        <v>7</v>
      </c>
    </row>
    <row r="193" spans="1:4" x14ac:dyDescent="0.25">
      <c r="A193" t="s">
        <v>85</v>
      </c>
      <c r="C193" s="7">
        <v>407</v>
      </c>
      <c r="D193">
        <v>10</v>
      </c>
    </row>
    <row r="194" spans="1:4" x14ac:dyDescent="0.25">
      <c r="A194" t="s">
        <v>86</v>
      </c>
      <c r="C194" s="7">
        <v>367</v>
      </c>
      <c r="D194">
        <v>11</v>
      </c>
    </row>
    <row r="195" spans="1:4" x14ac:dyDescent="0.25">
      <c r="A195" t="s">
        <v>87</v>
      </c>
      <c r="C195" s="7">
        <v>224</v>
      </c>
      <c r="D195">
        <v>8</v>
      </c>
    </row>
    <row r="196" spans="1:4" x14ac:dyDescent="0.25">
      <c r="A196" t="s">
        <v>58</v>
      </c>
      <c r="C196" s="7">
        <v>226</v>
      </c>
      <c r="D196">
        <v>18</v>
      </c>
    </row>
    <row r="199" spans="1:4" x14ac:dyDescent="0.25">
      <c r="A199" t="s">
        <v>384</v>
      </c>
      <c r="B199" t="s">
        <v>385</v>
      </c>
    </row>
    <row r="200" spans="1:4" x14ac:dyDescent="0.25">
      <c r="A200" s="2" t="s">
        <v>386</v>
      </c>
    </row>
    <row r="203" spans="1:4" ht="30" x14ac:dyDescent="0.25">
      <c r="A203" t="s">
        <v>120</v>
      </c>
      <c r="C203" s="7" t="s">
        <v>298</v>
      </c>
      <c r="D203" t="s">
        <v>35</v>
      </c>
    </row>
    <row r="204" spans="1:4" x14ac:dyDescent="0.25">
      <c r="A204" t="s">
        <v>377</v>
      </c>
      <c r="C204" s="7">
        <v>65</v>
      </c>
      <c r="D204">
        <v>4</v>
      </c>
    </row>
    <row r="205" spans="1:4" x14ac:dyDescent="0.25">
      <c r="A205" t="s">
        <v>369</v>
      </c>
      <c r="C205" s="7">
        <v>108</v>
      </c>
      <c r="D205">
        <v>7</v>
      </c>
    </row>
    <row r="206" spans="1:4" x14ac:dyDescent="0.25">
      <c r="A206" t="s">
        <v>370</v>
      </c>
      <c r="C206" s="7">
        <v>110</v>
      </c>
      <c r="D206">
        <v>5</v>
      </c>
    </row>
    <row r="207" spans="1:4" x14ac:dyDescent="0.25">
      <c r="A207" t="s">
        <v>371</v>
      </c>
      <c r="C207" s="7">
        <v>63</v>
      </c>
      <c r="D207">
        <v>7</v>
      </c>
    </row>
    <row r="208" spans="1:4" x14ac:dyDescent="0.25">
      <c r="A208" t="s">
        <v>372</v>
      </c>
      <c r="C208" s="7">
        <v>52</v>
      </c>
      <c r="D208">
        <v>3</v>
      </c>
    </row>
    <row r="209" spans="1:5" x14ac:dyDescent="0.25">
      <c r="A209" t="s">
        <v>311</v>
      </c>
      <c r="C209" s="7">
        <v>17</v>
      </c>
      <c r="D209">
        <v>2</v>
      </c>
    </row>
    <row r="212" spans="1:5" x14ac:dyDescent="0.25">
      <c r="A212" t="s">
        <v>387</v>
      </c>
      <c r="B212" t="s">
        <v>388</v>
      </c>
    </row>
    <row r="213" spans="1:5" x14ac:dyDescent="0.25">
      <c r="A213" s="2" t="s">
        <v>389</v>
      </c>
    </row>
    <row r="215" spans="1:5" x14ac:dyDescent="0.25">
      <c r="A215" t="s">
        <v>390</v>
      </c>
    </row>
    <row r="216" spans="1:5" ht="90" x14ac:dyDescent="0.25">
      <c r="B216" s="7" t="s">
        <v>391</v>
      </c>
      <c r="C216" s="7" t="s">
        <v>392</v>
      </c>
    </row>
    <row r="217" spans="1:5" x14ac:dyDescent="0.25">
      <c r="A217" t="s">
        <v>7</v>
      </c>
      <c r="B217">
        <v>0.82799999999999996</v>
      </c>
    </row>
    <row r="218" spans="1:5" x14ac:dyDescent="0.25">
      <c r="A218" t="s">
        <v>16</v>
      </c>
      <c r="B218">
        <v>0.255</v>
      </c>
      <c r="C218" s="7">
        <v>7336</v>
      </c>
      <c r="E218" t="s">
        <v>393</v>
      </c>
    </row>
    <row r="219" spans="1:5" x14ac:dyDescent="0.25">
      <c r="A219" t="s">
        <v>10</v>
      </c>
      <c r="B219">
        <v>0.14399999999999999</v>
      </c>
      <c r="C219" s="7">
        <v>4816</v>
      </c>
    </row>
    <row r="220" spans="1:5" x14ac:dyDescent="0.25">
      <c r="A220" t="s">
        <v>11</v>
      </c>
      <c r="B220">
        <v>0.159</v>
      </c>
      <c r="C220" s="7">
        <v>2566</v>
      </c>
    </row>
    <row r="221" spans="1:5" x14ac:dyDescent="0.25">
      <c r="A221" t="s">
        <v>12</v>
      </c>
      <c r="B221">
        <v>0.317</v>
      </c>
      <c r="C221" s="7">
        <v>5151</v>
      </c>
    </row>
    <row r="222" spans="1:5" x14ac:dyDescent="0.25">
      <c r="A222" t="s">
        <v>75</v>
      </c>
      <c r="B222">
        <v>0.42299999999999999</v>
      </c>
      <c r="C222" s="7">
        <v>8140</v>
      </c>
    </row>
    <row r="223" spans="1:5" x14ac:dyDescent="0.25">
      <c r="A223" t="s">
        <v>76</v>
      </c>
      <c r="B223">
        <v>0.52300000000000002</v>
      </c>
      <c r="C223" s="7">
        <v>7780</v>
      </c>
    </row>
    <row r="224" spans="1:5" x14ac:dyDescent="0.25">
      <c r="A224" t="s">
        <v>92</v>
      </c>
      <c r="B224">
        <v>0.70499999999999996</v>
      </c>
      <c r="C224" s="7">
        <v>6804</v>
      </c>
    </row>
    <row r="225" spans="1:4" x14ac:dyDescent="0.25">
      <c r="A225" t="s">
        <v>122</v>
      </c>
      <c r="B225">
        <v>0.91300000000000003</v>
      </c>
      <c r="C225" s="7">
        <v>5514</v>
      </c>
    </row>
    <row r="226" spans="1:4" x14ac:dyDescent="0.25">
      <c r="A226" t="s">
        <v>364</v>
      </c>
      <c r="B226">
        <v>1.1870000000000001</v>
      </c>
      <c r="C226" s="7">
        <v>3564</v>
      </c>
    </row>
    <row r="227" spans="1:4" x14ac:dyDescent="0.25">
      <c r="A227" t="s">
        <v>394</v>
      </c>
      <c r="B227">
        <v>1.2270000000000001</v>
      </c>
      <c r="C227" s="7">
        <v>1403</v>
      </c>
    </row>
    <row r="228" spans="1:4" x14ac:dyDescent="0.25">
      <c r="A228" t="s">
        <v>395</v>
      </c>
      <c r="B228" t="s">
        <v>396</v>
      </c>
      <c r="C228" s="7">
        <v>807</v>
      </c>
    </row>
    <row r="231" spans="1:4" x14ac:dyDescent="0.25">
      <c r="A231" t="s">
        <v>397</v>
      </c>
      <c r="B231" t="s">
        <v>398</v>
      </c>
    </row>
    <row r="232" spans="1:4" x14ac:dyDescent="0.25">
      <c r="A232" t="s">
        <v>399</v>
      </c>
    </row>
    <row r="234" spans="1:4" x14ac:dyDescent="0.25">
      <c r="A234" t="s">
        <v>390</v>
      </c>
    </row>
    <row r="236" spans="1:4" ht="45" x14ac:dyDescent="0.25">
      <c r="A236" t="s">
        <v>120</v>
      </c>
      <c r="C236" s="7" t="s">
        <v>400</v>
      </c>
      <c r="D236" s="7" t="s">
        <v>392</v>
      </c>
    </row>
    <row r="237" spans="1:4" x14ac:dyDescent="0.25">
      <c r="A237" t="s">
        <v>36</v>
      </c>
      <c r="C237" s="7">
        <v>53124</v>
      </c>
      <c r="D237">
        <v>1311</v>
      </c>
    </row>
    <row r="238" spans="1:4" x14ac:dyDescent="0.25">
      <c r="A238" t="s">
        <v>71</v>
      </c>
      <c r="C238" s="7">
        <v>104755</v>
      </c>
      <c r="D238">
        <v>594</v>
      </c>
    </row>
    <row r="239" spans="1:4" x14ac:dyDescent="0.25">
      <c r="A239" t="s">
        <v>355</v>
      </c>
      <c r="C239" s="7">
        <v>236938</v>
      </c>
      <c r="D239">
        <v>2542</v>
      </c>
    </row>
    <row r="240" spans="1:4" x14ac:dyDescent="0.25">
      <c r="A240" t="s">
        <v>401</v>
      </c>
      <c r="C240" s="7">
        <v>304129</v>
      </c>
      <c r="D240">
        <v>8411</v>
      </c>
    </row>
    <row r="241" spans="1:5" x14ac:dyDescent="0.25">
      <c r="A241" t="s">
        <v>58</v>
      </c>
      <c r="C241" s="7">
        <v>86916</v>
      </c>
      <c r="D241">
        <v>5544</v>
      </c>
    </row>
    <row r="244" spans="1:5" x14ac:dyDescent="0.25">
      <c r="A244" t="s">
        <v>402</v>
      </c>
      <c r="B244" t="s">
        <v>403</v>
      </c>
    </row>
    <row r="245" spans="1:5" x14ac:dyDescent="0.25">
      <c r="A245" s="2" t="s">
        <v>404</v>
      </c>
    </row>
    <row r="247" spans="1:5" x14ac:dyDescent="0.25">
      <c r="A247" t="s">
        <v>390</v>
      </c>
    </row>
    <row r="248" spans="1:5" ht="90" x14ac:dyDescent="0.25">
      <c r="B248" s="7" t="s">
        <v>405</v>
      </c>
      <c r="C248" s="7" t="s">
        <v>405</v>
      </c>
      <c r="D248" s="7" t="s">
        <v>392</v>
      </c>
      <c r="E248" s="7" t="s">
        <v>392</v>
      </c>
    </row>
    <row r="249" spans="1:5" x14ac:dyDescent="0.25">
      <c r="B249" t="s">
        <v>5</v>
      </c>
      <c r="C249" s="7" t="s">
        <v>6</v>
      </c>
      <c r="D249" t="s">
        <v>5</v>
      </c>
      <c r="E249" t="s">
        <v>6</v>
      </c>
    </row>
    <row r="250" spans="1:5" x14ac:dyDescent="0.25">
      <c r="A250" t="s">
        <v>7</v>
      </c>
      <c r="B250">
        <v>2</v>
      </c>
      <c r="C250" s="7">
        <v>2.2999999999999998</v>
      </c>
      <c r="D250">
        <v>30</v>
      </c>
      <c r="E250">
        <v>33</v>
      </c>
    </row>
    <row r="251" spans="1:5" x14ac:dyDescent="0.25">
      <c r="A251" t="s">
        <v>406</v>
      </c>
      <c r="B251">
        <v>25.7</v>
      </c>
      <c r="C251" s="7">
        <v>22.4</v>
      </c>
      <c r="D251">
        <v>1267</v>
      </c>
      <c r="E251">
        <v>1088</v>
      </c>
    </row>
    <row r="252" spans="1:5" x14ac:dyDescent="0.25">
      <c r="A252" t="s">
        <v>407</v>
      </c>
      <c r="B252">
        <v>21</v>
      </c>
      <c r="C252" s="7">
        <v>21.6</v>
      </c>
      <c r="D252">
        <v>1123</v>
      </c>
      <c r="E252">
        <v>967</v>
      </c>
    </row>
    <row r="253" spans="1:5" x14ac:dyDescent="0.25">
      <c r="A253" t="s">
        <v>408</v>
      </c>
      <c r="B253">
        <v>13.1</v>
      </c>
      <c r="C253" s="7">
        <v>15</v>
      </c>
      <c r="D253">
        <v>606</v>
      </c>
      <c r="E253">
        <v>678</v>
      </c>
    </row>
    <row r="254" spans="1:5" x14ac:dyDescent="0.25">
      <c r="A254" t="s">
        <v>44</v>
      </c>
      <c r="B254">
        <v>17.3</v>
      </c>
      <c r="C254" s="7">
        <v>21</v>
      </c>
      <c r="D254">
        <v>1016</v>
      </c>
      <c r="E254">
        <v>1291</v>
      </c>
    </row>
    <row r="255" spans="1:5" x14ac:dyDescent="0.25">
      <c r="A255" t="s">
        <v>85</v>
      </c>
      <c r="B255">
        <v>16.399999999999999</v>
      </c>
      <c r="C255" s="7">
        <v>19.7</v>
      </c>
      <c r="D255">
        <v>687</v>
      </c>
      <c r="E255">
        <v>745</v>
      </c>
    </row>
    <row r="256" spans="1:5" x14ac:dyDescent="0.25">
      <c r="A256" t="s">
        <v>86</v>
      </c>
      <c r="B256">
        <v>17.399999999999999</v>
      </c>
      <c r="C256" s="7">
        <v>18.2</v>
      </c>
      <c r="D256">
        <v>417</v>
      </c>
      <c r="E256">
        <v>389</v>
      </c>
    </row>
    <row r="257" spans="1:5" x14ac:dyDescent="0.25">
      <c r="A257" t="s">
        <v>68</v>
      </c>
      <c r="B257">
        <v>22.7</v>
      </c>
      <c r="C257" s="7">
        <v>22.8</v>
      </c>
      <c r="D257">
        <v>436</v>
      </c>
      <c r="E257">
        <v>498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topLeftCell="A52" workbookViewId="0">
      <selection activeCell="D41" sqref="D41"/>
    </sheetView>
  </sheetViews>
  <sheetFormatPr defaultRowHeight="15" x14ac:dyDescent="0.25"/>
  <cols>
    <col min="3" max="3" width="11.42578125" style="7" customWidth="1"/>
  </cols>
  <sheetData>
    <row r="1" spans="1:4" x14ac:dyDescent="0.25">
      <c r="A1" t="s">
        <v>409</v>
      </c>
    </row>
    <row r="3" spans="1:4" x14ac:dyDescent="0.25">
      <c r="A3" t="s">
        <v>410</v>
      </c>
    </row>
    <row r="4" spans="1:4" x14ac:dyDescent="0.25">
      <c r="A4" t="s">
        <v>411</v>
      </c>
    </row>
    <row r="6" spans="1:4" ht="30" x14ac:dyDescent="0.25">
      <c r="A6" t="s">
        <v>120</v>
      </c>
      <c r="C6" s="7" t="s">
        <v>240</v>
      </c>
      <c r="D6" t="s">
        <v>35</v>
      </c>
    </row>
    <row r="7" spans="1:4" x14ac:dyDescent="0.25">
      <c r="A7" t="s">
        <v>377</v>
      </c>
      <c r="C7" s="7">
        <v>45</v>
      </c>
      <c r="D7">
        <v>5</v>
      </c>
    </row>
    <row r="8" spans="1:4" x14ac:dyDescent="0.25">
      <c r="A8" t="s">
        <v>369</v>
      </c>
      <c r="C8" s="7">
        <v>66</v>
      </c>
      <c r="D8">
        <v>14</v>
      </c>
    </row>
    <row r="9" spans="1:4" x14ac:dyDescent="0.25">
      <c r="A9" t="s">
        <v>370</v>
      </c>
      <c r="C9" s="7">
        <v>90</v>
      </c>
      <c r="D9">
        <v>18</v>
      </c>
    </row>
    <row r="10" spans="1:4" x14ac:dyDescent="0.25">
      <c r="A10" t="s">
        <v>371</v>
      </c>
      <c r="C10" s="7">
        <v>90</v>
      </c>
      <c r="D10">
        <v>23</v>
      </c>
    </row>
    <row r="11" spans="1:4" x14ac:dyDescent="0.25">
      <c r="A11" t="s">
        <v>372</v>
      </c>
      <c r="C11" s="7">
        <v>62</v>
      </c>
      <c r="D11">
        <v>20</v>
      </c>
    </row>
    <row r="12" spans="1:4" x14ac:dyDescent="0.25">
      <c r="A12" t="s">
        <v>373</v>
      </c>
      <c r="C12" s="7">
        <v>25</v>
      </c>
      <c r="D12">
        <v>8</v>
      </c>
    </row>
    <row r="13" spans="1:4" x14ac:dyDescent="0.25">
      <c r="A13" t="s">
        <v>412</v>
      </c>
      <c r="C13" s="7">
        <v>34</v>
      </c>
      <c r="D13">
        <v>13</v>
      </c>
    </row>
    <row r="16" spans="1:4" x14ac:dyDescent="0.25">
      <c r="A16" t="s">
        <v>413</v>
      </c>
    </row>
    <row r="17" spans="1:4" x14ac:dyDescent="0.25">
      <c r="A17" t="s">
        <v>414</v>
      </c>
    </row>
    <row r="20" spans="1:4" ht="30" x14ac:dyDescent="0.25">
      <c r="A20" t="s">
        <v>120</v>
      </c>
      <c r="C20" s="7" t="s">
        <v>240</v>
      </c>
      <c r="D20" t="s">
        <v>415</v>
      </c>
    </row>
    <row r="21" spans="1:4" x14ac:dyDescent="0.25">
      <c r="A21" t="s">
        <v>186</v>
      </c>
      <c r="C21" s="7">
        <v>3</v>
      </c>
      <c r="D21" s="1">
        <v>0</v>
      </c>
    </row>
    <row r="22" spans="1:4" x14ac:dyDescent="0.25">
      <c r="A22" t="s">
        <v>79</v>
      </c>
      <c r="C22" s="7">
        <v>35</v>
      </c>
      <c r="D22" s="1">
        <v>1.75</v>
      </c>
    </row>
    <row r="23" spans="1:4" x14ac:dyDescent="0.25">
      <c r="A23" t="s">
        <v>44</v>
      </c>
      <c r="C23" s="7">
        <v>111</v>
      </c>
      <c r="D23" s="1">
        <v>24.975000000000001</v>
      </c>
    </row>
    <row r="24" spans="1:4" x14ac:dyDescent="0.25">
      <c r="A24" t="s">
        <v>85</v>
      </c>
      <c r="C24" s="7">
        <v>52</v>
      </c>
      <c r="D24" s="1">
        <v>11.96</v>
      </c>
    </row>
    <row r="25" spans="1:4" x14ac:dyDescent="0.25">
      <c r="A25" t="s">
        <v>86</v>
      </c>
      <c r="C25" s="7">
        <v>32</v>
      </c>
      <c r="D25" s="1">
        <v>8</v>
      </c>
    </row>
    <row r="26" spans="1:4" x14ac:dyDescent="0.25">
      <c r="A26" t="s">
        <v>87</v>
      </c>
      <c r="C26" s="7">
        <v>29</v>
      </c>
      <c r="D26" s="1">
        <v>11.02</v>
      </c>
    </row>
    <row r="27" spans="1:4" x14ac:dyDescent="0.25">
      <c r="A27" t="s">
        <v>88</v>
      </c>
      <c r="C27" s="7">
        <v>14</v>
      </c>
      <c r="D27" s="1">
        <v>5.04</v>
      </c>
    </row>
    <row r="28" spans="1:4" x14ac:dyDescent="0.25">
      <c r="A28" t="s">
        <v>89</v>
      </c>
      <c r="C28" s="7">
        <v>8</v>
      </c>
      <c r="D28" s="1">
        <v>5.04</v>
      </c>
    </row>
    <row r="31" spans="1:4" x14ac:dyDescent="0.25">
      <c r="A31" t="s">
        <v>416</v>
      </c>
      <c r="B31" t="s">
        <v>417</v>
      </c>
    </row>
    <row r="32" spans="1:4" x14ac:dyDescent="0.25">
      <c r="A32" t="s">
        <v>418</v>
      </c>
    </row>
    <row r="34" spans="1:4" ht="30" x14ac:dyDescent="0.25">
      <c r="A34" t="s">
        <v>120</v>
      </c>
      <c r="C34" s="7" t="s">
        <v>240</v>
      </c>
      <c r="D34" t="s">
        <v>419</v>
      </c>
    </row>
    <row r="35" spans="1:4" x14ac:dyDescent="0.25">
      <c r="A35" t="s">
        <v>79</v>
      </c>
      <c r="C35" s="7">
        <v>60</v>
      </c>
      <c r="D35">
        <v>12</v>
      </c>
    </row>
    <row r="36" spans="1:4" x14ac:dyDescent="0.25">
      <c r="A36" t="s">
        <v>44</v>
      </c>
      <c r="C36" s="7">
        <v>204</v>
      </c>
      <c r="D36">
        <v>32</v>
      </c>
    </row>
    <row r="37" spans="1:4" x14ac:dyDescent="0.25">
      <c r="A37" t="s">
        <v>85</v>
      </c>
      <c r="C37" s="7">
        <v>105</v>
      </c>
      <c r="D37">
        <v>17</v>
      </c>
    </row>
    <row r="38" spans="1:4" x14ac:dyDescent="0.25">
      <c r="A38" t="s">
        <v>81</v>
      </c>
      <c r="C38" s="7">
        <v>43</v>
      </c>
      <c r="D38">
        <v>7</v>
      </c>
    </row>
    <row r="41" spans="1:4" x14ac:dyDescent="0.25">
      <c r="A41" t="s">
        <v>420</v>
      </c>
      <c r="B41" t="s">
        <v>421</v>
      </c>
    </row>
    <row r="42" spans="1:4" x14ac:dyDescent="0.25">
      <c r="A42" t="s">
        <v>422</v>
      </c>
    </row>
    <row r="45" spans="1:4" ht="30" x14ac:dyDescent="0.25">
      <c r="A45" t="s">
        <v>120</v>
      </c>
      <c r="C45" s="7" t="s">
        <v>240</v>
      </c>
      <c r="D45" t="s">
        <v>35</v>
      </c>
    </row>
    <row r="46" spans="1:4" x14ac:dyDescent="0.25">
      <c r="A46" t="s">
        <v>7</v>
      </c>
      <c r="C46" s="7">
        <v>6</v>
      </c>
      <c r="D46">
        <v>6</v>
      </c>
    </row>
    <row r="47" spans="1:4" x14ac:dyDescent="0.25">
      <c r="A47" t="s">
        <v>16</v>
      </c>
      <c r="C47" s="7">
        <v>18</v>
      </c>
      <c r="D47">
        <v>10</v>
      </c>
    </row>
    <row r="48" spans="1:4" x14ac:dyDescent="0.25">
      <c r="A48" t="s">
        <v>10</v>
      </c>
      <c r="C48" s="7">
        <v>22</v>
      </c>
      <c r="D48">
        <v>17</v>
      </c>
    </row>
    <row r="49" spans="1:4" x14ac:dyDescent="0.25">
      <c r="A49" t="s">
        <v>11</v>
      </c>
      <c r="C49" s="7">
        <v>7</v>
      </c>
      <c r="D49">
        <v>3</v>
      </c>
    </row>
    <row r="50" spans="1:4" x14ac:dyDescent="0.25">
      <c r="A50" t="s">
        <v>17</v>
      </c>
      <c r="C50" s="7">
        <v>18</v>
      </c>
      <c r="D50">
        <v>15</v>
      </c>
    </row>
    <row r="51" spans="1:4" x14ac:dyDescent="0.25">
      <c r="A51" t="s">
        <v>18</v>
      </c>
      <c r="C51" s="7">
        <v>24</v>
      </c>
      <c r="D51">
        <v>12</v>
      </c>
    </row>
    <row r="52" spans="1:4" x14ac:dyDescent="0.25">
      <c r="A52" t="s">
        <v>19</v>
      </c>
      <c r="C52" s="7">
        <v>24</v>
      </c>
      <c r="D52">
        <v>17</v>
      </c>
    </row>
    <row r="53" spans="1:4" x14ac:dyDescent="0.25">
      <c r="A53" t="s">
        <v>61</v>
      </c>
      <c r="C53" s="7">
        <v>13</v>
      </c>
      <c r="D53">
        <v>11</v>
      </c>
    </row>
    <row r="54" spans="1:4" x14ac:dyDescent="0.25">
      <c r="A54" t="s">
        <v>62</v>
      </c>
      <c r="C54" s="7">
        <v>9</v>
      </c>
      <c r="D54">
        <v>7</v>
      </c>
    </row>
    <row r="55" spans="1:4" x14ac:dyDescent="0.25">
      <c r="A55" t="s">
        <v>63</v>
      </c>
      <c r="C55" s="7">
        <v>4</v>
      </c>
      <c r="D55">
        <v>4</v>
      </c>
    </row>
    <row r="56" spans="1:4" x14ac:dyDescent="0.25">
      <c r="A56" t="s">
        <v>67</v>
      </c>
      <c r="C56" s="7">
        <v>2</v>
      </c>
      <c r="D56">
        <v>0</v>
      </c>
    </row>
    <row r="57" spans="1:4" x14ac:dyDescent="0.25">
      <c r="A57" t="s">
        <v>98</v>
      </c>
      <c r="C57" s="7">
        <v>1</v>
      </c>
      <c r="D57">
        <v>1</v>
      </c>
    </row>
    <row r="58" spans="1:4" x14ac:dyDescent="0.25">
      <c r="A58" t="s">
        <v>99</v>
      </c>
      <c r="C58" s="7">
        <v>4</v>
      </c>
      <c r="D58">
        <v>3</v>
      </c>
    </row>
    <row r="59" spans="1:4" x14ac:dyDescent="0.25">
      <c r="A59" t="s">
        <v>58</v>
      </c>
      <c r="C59" s="7">
        <v>4</v>
      </c>
      <c r="D59">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4"/>
  <sheetViews>
    <sheetView topLeftCell="A97" workbookViewId="0">
      <selection activeCell="B104" sqref="B104"/>
    </sheetView>
  </sheetViews>
  <sheetFormatPr defaultRowHeight="15" x14ac:dyDescent="0.25"/>
  <cols>
    <col min="3" max="3" width="9.5703125" bestFit="1" customWidth="1"/>
    <col min="4" max="4" width="9.28515625" bestFit="1" customWidth="1"/>
  </cols>
  <sheetData>
    <row r="1" spans="1:4" x14ac:dyDescent="0.25">
      <c r="A1" t="s">
        <v>47</v>
      </c>
    </row>
    <row r="3" spans="1:4" x14ac:dyDescent="0.25">
      <c r="A3" t="s">
        <v>48</v>
      </c>
    </row>
    <row r="4" spans="1:4" x14ac:dyDescent="0.25">
      <c r="A4" t="s">
        <v>49</v>
      </c>
    </row>
    <row r="6" spans="1:4" x14ac:dyDescent="0.25">
      <c r="A6" t="s">
        <v>641</v>
      </c>
    </row>
    <row r="7" spans="1:4" ht="30" x14ac:dyDescent="0.25">
      <c r="A7" t="s">
        <v>4</v>
      </c>
      <c r="C7" s="7" t="s">
        <v>320</v>
      </c>
      <c r="D7" s="7" t="s">
        <v>321</v>
      </c>
    </row>
    <row r="8" spans="1:4" x14ac:dyDescent="0.25">
      <c r="A8" t="s">
        <v>36</v>
      </c>
      <c r="C8" s="1">
        <v>747.31499999999994</v>
      </c>
      <c r="D8" s="1">
        <v>63.054000000000002</v>
      </c>
    </row>
    <row r="9" spans="1:4" x14ac:dyDescent="0.25">
      <c r="A9" t="s">
        <v>10</v>
      </c>
      <c r="C9" s="1">
        <v>2291.7660000000001</v>
      </c>
      <c r="D9" s="1">
        <v>101.7</v>
      </c>
    </row>
    <row r="10" spans="1:4" x14ac:dyDescent="0.25">
      <c r="A10" t="s">
        <v>11</v>
      </c>
      <c r="C10" s="1">
        <v>2374.8010000000004</v>
      </c>
      <c r="D10" s="1">
        <v>152.54999999999998</v>
      </c>
    </row>
    <row r="11" spans="1:4" x14ac:dyDescent="0.25">
      <c r="A11" t="s">
        <v>37</v>
      </c>
      <c r="C11" s="1">
        <v>2358.194</v>
      </c>
      <c r="D11" s="1">
        <v>240.01200000000003</v>
      </c>
    </row>
    <row r="12" spans="1:4" x14ac:dyDescent="0.25">
      <c r="A12" t="s">
        <v>50</v>
      </c>
      <c r="C12" s="1">
        <v>1992.84</v>
      </c>
      <c r="D12" s="1">
        <v>248.148</v>
      </c>
    </row>
    <row r="13" spans="1:4" x14ac:dyDescent="0.25">
      <c r="A13" t="s">
        <v>51</v>
      </c>
      <c r="C13" s="1">
        <v>1610.8789999999999</v>
      </c>
      <c r="D13" s="1">
        <v>217.63800000000001</v>
      </c>
    </row>
    <row r="14" spans="1:4" x14ac:dyDescent="0.25">
      <c r="A14" t="s">
        <v>52</v>
      </c>
      <c r="C14" s="1">
        <v>1278.739</v>
      </c>
      <c r="D14" s="1">
        <v>209.50200000000001</v>
      </c>
    </row>
    <row r="15" spans="1:4" x14ac:dyDescent="0.25">
      <c r="A15" t="s">
        <v>53</v>
      </c>
      <c r="C15" s="1">
        <v>1046.241</v>
      </c>
      <c r="D15" s="1">
        <v>160.68600000000001</v>
      </c>
    </row>
    <row r="16" spans="1:4" x14ac:dyDescent="0.25">
      <c r="A16" t="s">
        <v>54</v>
      </c>
      <c r="C16" s="1">
        <v>896.77800000000013</v>
      </c>
      <c r="D16" s="1">
        <v>134.244</v>
      </c>
    </row>
    <row r="17" spans="1:4" x14ac:dyDescent="0.25">
      <c r="A17" t="s">
        <v>55</v>
      </c>
      <c r="C17" s="1">
        <v>647.673</v>
      </c>
      <c r="D17" s="1">
        <v>128.142</v>
      </c>
    </row>
    <row r="18" spans="1:4" x14ac:dyDescent="0.25">
      <c r="A18" t="s">
        <v>56</v>
      </c>
      <c r="C18" s="1">
        <v>548.03100000000006</v>
      </c>
      <c r="D18" s="1">
        <v>124.074</v>
      </c>
    </row>
    <row r="19" spans="1:4" x14ac:dyDescent="0.25">
      <c r="A19" t="s">
        <v>57</v>
      </c>
      <c r="C19" s="1">
        <v>332.14</v>
      </c>
      <c r="D19" s="1">
        <v>75.25800000000001</v>
      </c>
    </row>
    <row r="20" spans="1:4" x14ac:dyDescent="0.25">
      <c r="A20" t="s">
        <v>58</v>
      </c>
      <c r="C20" s="1">
        <v>481.60299999999995</v>
      </c>
      <c r="D20" s="1">
        <v>176.958</v>
      </c>
    </row>
    <row r="22" spans="1:4" x14ac:dyDescent="0.25">
      <c r="A22" t="s">
        <v>59</v>
      </c>
    </row>
    <row r="23" spans="1:4" x14ac:dyDescent="0.25">
      <c r="A23" s="2" t="s">
        <v>60</v>
      </c>
    </row>
    <row r="25" spans="1:4" x14ac:dyDescent="0.25">
      <c r="C25" t="s">
        <v>34</v>
      </c>
      <c r="D25" t="s">
        <v>35</v>
      </c>
    </row>
    <row r="26" spans="1:4" x14ac:dyDescent="0.25">
      <c r="A26" t="s">
        <v>36</v>
      </c>
      <c r="C26">
        <v>698</v>
      </c>
      <c r="D26">
        <v>43</v>
      </c>
    </row>
    <row r="27" spans="1:4" x14ac:dyDescent="0.25">
      <c r="A27" s="3" t="s">
        <v>10</v>
      </c>
      <c r="C27">
        <v>2015</v>
      </c>
      <c r="D27">
        <v>132</v>
      </c>
    </row>
    <row r="28" spans="1:4" x14ac:dyDescent="0.25">
      <c r="A28" s="4" t="s">
        <v>11</v>
      </c>
      <c r="C28">
        <v>2195</v>
      </c>
      <c r="D28">
        <v>186</v>
      </c>
    </row>
    <row r="29" spans="1:4" x14ac:dyDescent="0.25">
      <c r="A29" s="4" t="s">
        <v>17</v>
      </c>
      <c r="C29">
        <v>1836</v>
      </c>
      <c r="D29">
        <v>292</v>
      </c>
    </row>
    <row r="30" spans="1:4" x14ac:dyDescent="0.25">
      <c r="A30" t="s">
        <v>18</v>
      </c>
      <c r="C30">
        <v>1949</v>
      </c>
      <c r="D30">
        <v>373</v>
      </c>
    </row>
    <row r="31" spans="1:4" x14ac:dyDescent="0.25">
      <c r="A31" t="s">
        <v>19</v>
      </c>
      <c r="C31">
        <v>1525</v>
      </c>
      <c r="D31">
        <v>360</v>
      </c>
    </row>
    <row r="32" spans="1:4" x14ac:dyDescent="0.25">
      <c r="A32" t="s">
        <v>61</v>
      </c>
      <c r="C32">
        <v>949</v>
      </c>
      <c r="D32">
        <v>213</v>
      </c>
    </row>
    <row r="33" spans="1:4" x14ac:dyDescent="0.25">
      <c r="A33" t="s">
        <v>62</v>
      </c>
      <c r="C33">
        <v>561</v>
      </c>
      <c r="D33">
        <v>157</v>
      </c>
    </row>
    <row r="34" spans="1:4" x14ac:dyDescent="0.25">
      <c r="A34" t="s">
        <v>63</v>
      </c>
      <c r="C34">
        <v>349</v>
      </c>
      <c r="D34">
        <v>89</v>
      </c>
    </row>
    <row r="35" spans="1:4" x14ac:dyDescent="0.25">
      <c r="A35" t="s">
        <v>64</v>
      </c>
      <c r="C35">
        <v>372</v>
      </c>
      <c r="D35">
        <v>106</v>
      </c>
    </row>
    <row r="37" spans="1:4" x14ac:dyDescent="0.25">
      <c r="A37" t="s">
        <v>65</v>
      </c>
    </row>
    <row r="38" spans="1:4" x14ac:dyDescent="0.25">
      <c r="A38" s="2" t="s">
        <v>66</v>
      </c>
    </row>
    <row r="41" spans="1:4" x14ac:dyDescent="0.25">
      <c r="C41" t="s">
        <v>34</v>
      </c>
      <c r="D41" t="s">
        <v>35</v>
      </c>
    </row>
    <row r="42" spans="1:4" x14ac:dyDescent="0.25">
      <c r="A42" t="s">
        <v>36</v>
      </c>
      <c r="C42">
        <v>4</v>
      </c>
      <c r="D42">
        <v>0</v>
      </c>
    </row>
    <row r="43" spans="1:4" x14ac:dyDescent="0.25">
      <c r="A43" t="s">
        <v>10</v>
      </c>
      <c r="C43">
        <v>103</v>
      </c>
      <c r="D43">
        <v>15</v>
      </c>
    </row>
    <row r="44" spans="1:4" x14ac:dyDescent="0.25">
      <c r="A44" t="s">
        <v>11</v>
      </c>
      <c r="C44">
        <v>250</v>
      </c>
      <c r="D44">
        <v>32</v>
      </c>
    </row>
    <row r="45" spans="1:4" x14ac:dyDescent="0.25">
      <c r="A45" t="s">
        <v>17</v>
      </c>
      <c r="C45">
        <v>519</v>
      </c>
      <c r="D45">
        <v>84</v>
      </c>
    </row>
    <row r="46" spans="1:4" x14ac:dyDescent="0.25">
      <c r="A46" t="s">
        <v>18</v>
      </c>
      <c r="C46">
        <v>404</v>
      </c>
      <c r="D46">
        <v>82</v>
      </c>
    </row>
    <row r="47" spans="1:4" x14ac:dyDescent="0.25">
      <c r="A47" t="s">
        <v>19</v>
      </c>
      <c r="C47">
        <v>240</v>
      </c>
      <c r="D47">
        <v>46</v>
      </c>
    </row>
    <row r="48" spans="1:4" x14ac:dyDescent="0.25">
      <c r="A48" t="s">
        <v>61</v>
      </c>
      <c r="C48">
        <v>100</v>
      </c>
      <c r="D48">
        <v>30</v>
      </c>
    </row>
    <row r="49" spans="1:4" x14ac:dyDescent="0.25">
      <c r="A49" t="s">
        <v>62</v>
      </c>
      <c r="C49">
        <v>60</v>
      </c>
      <c r="D49">
        <v>14</v>
      </c>
    </row>
    <row r="50" spans="1:4" x14ac:dyDescent="0.25">
      <c r="A50" t="s">
        <v>63</v>
      </c>
      <c r="C50">
        <v>46</v>
      </c>
      <c r="D50">
        <v>8</v>
      </c>
    </row>
    <row r="51" spans="1:4" x14ac:dyDescent="0.25">
      <c r="A51" t="s">
        <v>67</v>
      </c>
      <c r="C51">
        <v>20</v>
      </c>
      <c r="D51">
        <v>5</v>
      </c>
    </row>
    <row r="52" spans="1:4" x14ac:dyDescent="0.25">
      <c r="A52" t="s">
        <v>68</v>
      </c>
      <c r="C52">
        <v>26</v>
      </c>
      <c r="D52">
        <v>12</v>
      </c>
    </row>
    <row r="54" spans="1:4" x14ac:dyDescent="0.25">
      <c r="A54" t="s">
        <v>69</v>
      </c>
    </row>
    <row r="55" spans="1:4" x14ac:dyDescent="0.25">
      <c r="A55" t="s">
        <v>70</v>
      </c>
    </row>
    <row r="57" spans="1:4" ht="30" x14ac:dyDescent="0.25">
      <c r="A57" t="s">
        <v>4</v>
      </c>
      <c r="C57" s="7" t="s">
        <v>320</v>
      </c>
      <c r="D57" s="7" t="s">
        <v>321</v>
      </c>
    </row>
    <row r="58" spans="1:4" x14ac:dyDescent="0.25">
      <c r="A58" s="4" t="s">
        <v>16</v>
      </c>
      <c r="B58" s="5"/>
      <c r="C58">
        <v>8</v>
      </c>
      <c r="D58">
        <v>0</v>
      </c>
    </row>
    <row r="59" spans="1:4" x14ac:dyDescent="0.25">
      <c r="A59" s="4" t="s">
        <v>71</v>
      </c>
      <c r="B59" s="5"/>
      <c r="C59">
        <v>72</v>
      </c>
      <c r="D59">
        <v>6</v>
      </c>
    </row>
    <row r="60" spans="1:4" x14ac:dyDescent="0.25">
      <c r="A60" s="4" t="s">
        <v>12</v>
      </c>
      <c r="B60" s="5"/>
      <c r="C60">
        <v>72</v>
      </c>
      <c r="D60">
        <v>15</v>
      </c>
    </row>
    <row r="61" spans="1:4" x14ac:dyDescent="0.25">
      <c r="A61" s="4" t="s">
        <v>72</v>
      </c>
      <c r="B61" s="5"/>
      <c r="C61">
        <v>51</v>
      </c>
      <c r="D61">
        <v>13</v>
      </c>
    </row>
    <row r="62" spans="1:4" x14ac:dyDescent="0.25">
      <c r="A62" s="4" t="s">
        <v>64</v>
      </c>
      <c r="B62" s="5"/>
      <c r="C62">
        <v>9</v>
      </c>
      <c r="D62">
        <v>5</v>
      </c>
    </row>
    <row r="66" spans="1:4" x14ac:dyDescent="0.25">
      <c r="A66" t="s">
        <v>73</v>
      </c>
    </row>
    <row r="67" spans="1:4" x14ac:dyDescent="0.25">
      <c r="A67" s="2" t="s">
        <v>74</v>
      </c>
    </row>
    <row r="70" spans="1:4" x14ac:dyDescent="0.25">
      <c r="A70" t="s">
        <v>4</v>
      </c>
      <c r="C70" t="s">
        <v>34</v>
      </c>
      <c r="D70" t="s">
        <v>35</v>
      </c>
    </row>
    <row r="71" spans="1:4" x14ac:dyDescent="0.25">
      <c r="A71" t="s">
        <v>36</v>
      </c>
      <c r="B71" s="5"/>
      <c r="C71">
        <v>8</v>
      </c>
      <c r="D71">
        <v>1</v>
      </c>
    </row>
    <row r="72" spans="1:4" x14ac:dyDescent="0.25">
      <c r="A72" s="4" t="s">
        <v>10</v>
      </c>
      <c r="B72" s="5"/>
      <c r="C72">
        <v>23</v>
      </c>
      <c r="D72">
        <v>3</v>
      </c>
    </row>
    <row r="73" spans="1:4" x14ac:dyDescent="0.25">
      <c r="A73" s="4" t="s">
        <v>11</v>
      </c>
      <c r="B73" s="5"/>
      <c r="C73">
        <v>27</v>
      </c>
      <c r="D73">
        <v>5</v>
      </c>
    </row>
    <row r="74" spans="1:4" x14ac:dyDescent="0.25">
      <c r="A74" s="4" t="s">
        <v>12</v>
      </c>
      <c r="B74" s="5"/>
      <c r="C74">
        <v>35</v>
      </c>
      <c r="D74">
        <v>4</v>
      </c>
    </row>
    <row r="75" spans="1:4" x14ac:dyDescent="0.25">
      <c r="A75" t="s">
        <v>75</v>
      </c>
      <c r="B75" s="5"/>
      <c r="C75">
        <v>30</v>
      </c>
      <c r="D75">
        <v>5</v>
      </c>
    </row>
    <row r="76" spans="1:4" x14ac:dyDescent="0.25">
      <c r="A76" t="s">
        <v>76</v>
      </c>
      <c r="B76" s="5"/>
      <c r="C76">
        <v>19</v>
      </c>
      <c r="D76">
        <v>5</v>
      </c>
    </row>
    <row r="77" spans="1:4" x14ac:dyDescent="0.25">
      <c r="A77" t="s">
        <v>64</v>
      </c>
      <c r="B77" s="5"/>
      <c r="C77">
        <v>7</v>
      </c>
      <c r="D77">
        <v>2</v>
      </c>
    </row>
    <row r="79" spans="1:4" x14ac:dyDescent="0.25">
      <c r="A79" t="s">
        <v>77</v>
      </c>
    </row>
    <row r="80" spans="1:4" x14ac:dyDescent="0.25">
      <c r="A80" t="s">
        <v>78</v>
      </c>
    </row>
    <row r="83" spans="1:4" ht="30" x14ac:dyDescent="0.25">
      <c r="A83" t="s">
        <v>4</v>
      </c>
      <c r="C83" s="7" t="s">
        <v>320</v>
      </c>
      <c r="D83" s="7" t="s">
        <v>321</v>
      </c>
    </row>
    <row r="84" spans="1:4" x14ac:dyDescent="0.25">
      <c r="A84" t="s">
        <v>36</v>
      </c>
      <c r="B84" s="5"/>
      <c r="C84">
        <v>28</v>
      </c>
      <c r="D84">
        <v>2</v>
      </c>
    </row>
    <row r="85" spans="1:4" x14ac:dyDescent="0.25">
      <c r="A85" s="4" t="s">
        <v>10</v>
      </c>
      <c r="B85" s="5"/>
      <c r="C85">
        <v>41</v>
      </c>
      <c r="D85">
        <v>4</v>
      </c>
    </row>
    <row r="86" spans="1:4" x14ac:dyDescent="0.25">
      <c r="A86" s="4" t="s">
        <v>79</v>
      </c>
      <c r="B86" s="5"/>
      <c r="C86">
        <v>57</v>
      </c>
      <c r="D86">
        <v>5</v>
      </c>
    </row>
    <row r="87" spans="1:4" x14ac:dyDescent="0.25">
      <c r="A87" s="4" t="s">
        <v>80</v>
      </c>
      <c r="B87" s="5"/>
      <c r="C87">
        <v>45</v>
      </c>
      <c r="D87">
        <v>9</v>
      </c>
    </row>
    <row r="88" spans="1:4" x14ac:dyDescent="0.25">
      <c r="A88" t="s">
        <v>81</v>
      </c>
      <c r="B88" s="5"/>
      <c r="C88">
        <v>6</v>
      </c>
      <c r="D88">
        <v>3</v>
      </c>
    </row>
    <row r="90" spans="1:4" x14ac:dyDescent="0.25">
      <c r="A90" t="s">
        <v>82</v>
      </c>
    </row>
    <row r="91" spans="1:4" x14ac:dyDescent="0.25">
      <c r="A91" t="s">
        <v>83</v>
      </c>
    </row>
    <row r="94" spans="1:4" x14ac:dyDescent="0.25">
      <c r="A94" t="s">
        <v>4</v>
      </c>
      <c r="C94" t="s">
        <v>34</v>
      </c>
      <c r="D94" t="s">
        <v>35</v>
      </c>
    </row>
    <row r="95" spans="1:4" x14ac:dyDescent="0.25">
      <c r="A95" t="s">
        <v>84</v>
      </c>
      <c r="B95" s="5"/>
      <c r="C95">
        <v>25</v>
      </c>
      <c r="D95">
        <v>0</v>
      </c>
    </row>
    <row r="96" spans="1:4" x14ac:dyDescent="0.25">
      <c r="A96" s="6" t="s">
        <v>79</v>
      </c>
      <c r="B96" s="5"/>
      <c r="C96">
        <v>90</v>
      </c>
      <c r="D96">
        <v>8</v>
      </c>
    </row>
    <row r="97" spans="1:4" x14ac:dyDescent="0.25">
      <c r="A97" s="4" t="s">
        <v>44</v>
      </c>
      <c r="B97" s="5"/>
      <c r="C97">
        <v>73</v>
      </c>
      <c r="D97">
        <v>8</v>
      </c>
    </row>
    <row r="98" spans="1:4" x14ac:dyDescent="0.25">
      <c r="A98" t="s">
        <v>85</v>
      </c>
      <c r="B98" s="5"/>
      <c r="C98">
        <v>45</v>
      </c>
      <c r="D98">
        <v>9</v>
      </c>
    </row>
    <row r="99" spans="1:4" x14ac:dyDescent="0.25">
      <c r="A99" t="s">
        <v>86</v>
      </c>
      <c r="B99" s="5"/>
      <c r="C99">
        <v>31</v>
      </c>
      <c r="D99">
        <v>5</v>
      </c>
    </row>
    <row r="100" spans="1:4" x14ac:dyDescent="0.25">
      <c r="A100" t="s">
        <v>87</v>
      </c>
      <c r="B100" s="5"/>
      <c r="C100">
        <v>23</v>
      </c>
      <c r="D100">
        <v>6</v>
      </c>
    </row>
    <row r="101" spans="1:4" x14ac:dyDescent="0.25">
      <c r="A101" t="s">
        <v>88</v>
      </c>
      <c r="C101">
        <v>17</v>
      </c>
      <c r="D101">
        <v>5</v>
      </c>
    </row>
    <row r="102" spans="1:4" x14ac:dyDescent="0.25">
      <c r="A102" t="s">
        <v>89</v>
      </c>
      <c r="C102">
        <v>6</v>
      </c>
      <c r="D102">
        <v>2</v>
      </c>
    </row>
    <row r="104" spans="1:4" x14ac:dyDescent="0.25">
      <c r="A104" t="s">
        <v>90</v>
      </c>
    </row>
    <row r="105" spans="1:4" x14ac:dyDescent="0.25">
      <c r="A105" t="s">
        <v>91</v>
      </c>
    </row>
    <row r="107" spans="1:4" x14ac:dyDescent="0.25">
      <c r="A107" t="s">
        <v>4</v>
      </c>
      <c r="C107" t="s">
        <v>34</v>
      </c>
      <c r="D107" t="s">
        <v>35</v>
      </c>
    </row>
    <row r="108" spans="1:4" x14ac:dyDescent="0.25">
      <c r="A108" t="s">
        <v>36</v>
      </c>
      <c r="B108" s="5"/>
      <c r="C108">
        <v>44</v>
      </c>
      <c r="D108">
        <v>0</v>
      </c>
    </row>
    <row r="109" spans="1:4" x14ac:dyDescent="0.25">
      <c r="A109" s="6" t="s">
        <v>71</v>
      </c>
      <c r="B109" s="5"/>
      <c r="C109">
        <v>150</v>
      </c>
      <c r="D109">
        <v>3</v>
      </c>
    </row>
    <row r="110" spans="1:4" x14ac:dyDescent="0.25">
      <c r="A110" t="s">
        <v>12</v>
      </c>
      <c r="B110" s="5"/>
      <c r="C110">
        <v>96</v>
      </c>
      <c r="D110">
        <v>6</v>
      </c>
    </row>
    <row r="111" spans="1:4" x14ac:dyDescent="0.25">
      <c r="A111" t="s">
        <v>75</v>
      </c>
      <c r="B111" s="5"/>
      <c r="C111">
        <v>57</v>
      </c>
      <c r="D111">
        <v>1</v>
      </c>
    </row>
    <row r="112" spans="1:4" x14ac:dyDescent="0.25">
      <c r="A112" t="s">
        <v>76</v>
      </c>
      <c r="B112" s="5"/>
      <c r="C112">
        <v>39</v>
      </c>
      <c r="D112">
        <v>2</v>
      </c>
    </row>
    <row r="113" spans="1:4" x14ac:dyDescent="0.25">
      <c r="A113" t="s">
        <v>92</v>
      </c>
      <c r="B113" s="5"/>
      <c r="C113">
        <v>27</v>
      </c>
      <c r="D113">
        <v>3</v>
      </c>
    </row>
    <row r="114" spans="1:4" x14ac:dyDescent="0.25">
      <c r="A114" t="s">
        <v>93</v>
      </c>
      <c r="B114" s="5"/>
      <c r="C114">
        <v>27</v>
      </c>
      <c r="D114">
        <v>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A28" workbookViewId="0">
      <selection activeCell="D18" sqref="D18"/>
    </sheetView>
  </sheetViews>
  <sheetFormatPr defaultRowHeight="15" x14ac:dyDescent="0.25"/>
  <sheetData>
    <row r="1" spans="1:4" x14ac:dyDescent="0.25">
      <c r="A1" t="s">
        <v>423</v>
      </c>
    </row>
    <row r="4" spans="1:4" x14ac:dyDescent="0.25">
      <c r="A4" t="s">
        <v>424</v>
      </c>
      <c r="B4" t="s">
        <v>425</v>
      </c>
    </row>
    <row r="5" spans="1:4" x14ac:dyDescent="0.25">
      <c r="A5" t="s">
        <v>426</v>
      </c>
    </row>
    <row r="7" spans="1:4" x14ac:dyDescent="0.25">
      <c r="C7" t="s">
        <v>34</v>
      </c>
      <c r="D7" t="s">
        <v>35</v>
      </c>
    </row>
    <row r="8" spans="1:4" x14ac:dyDescent="0.25">
      <c r="A8" t="s">
        <v>36</v>
      </c>
      <c r="B8" s="5"/>
      <c r="C8">
        <f>69+56</f>
        <v>125</v>
      </c>
      <c r="D8">
        <v>4</v>
      </c>
    </row>
    <row r="9" spans="1:4" x14ac:dyDescent="0.25">
      <c r="A9" s="4" t="s">
        <v>10</v>
      </c>
      <c r="B9" s="5"/>
      <c r="C9">
        <f>38+41</f>
        <v>79</v>
      </c>
      <c r="D9">
        <v>0</v>
      </c>
    </row>
    <row r="10" spans="1:4" x14ac:dyDescent="0.25">
      <c r="A10" s="4" t="s">
        <v>11</v>
      </c>
      <c r="B10" s="5"/>
      <c r="C10">
        <f>34+28</f>
        <v>62</v>
      </c>
      <c r="D10">
        <v>1</v>
      </c>
    </row>
    <row r="11" spans="1:4" x14ac:dyDescent="0.25">
      <c r="A11" t="s">
        <v>17</v>
      </c>
      <c r="B11" s="5"/>
      <c r="C11">
        <f>48+35</f>
        <v>83</v>
      </c>
      <c r="D11">
        <v>2</v>
      </c>
    </row>
    <row r="12" spans="1:4" x14ac:dyDescent="0.25">
      <c r="A12" t="s">
        <v>18</v>
      </c>
      <c r="B12" s="5"/>
      <c r="C12">
        <v>103</v>
      </c>
      <c r="D12">
        <v>3</v>
      </c>
    </row>
    <row r="13" spans="1:4" x14ac:dyDescent="0.25">
      <c r="A13" t="s">
        <v>72</v>
      </c>
      <c r="B13" s="5"/>
      <c r="C13">
        <f>145+125</f>
        <v>270</v>
      </c>
      <c r="D13">
        <v>21</v>
      </c>
    </row>
    <row r="14" spans="1:4" x14ac:dyDescent="0.25">
      <c r="A14" t="s">
        <v>126</v>
      </c>
      <c r="C14">
        <f>66+66</f>
        <v>132</v>
      </c>
      <c r="D14">
        <v>19</v>
      </c>
    </row>
    <row r="15" spans="1:4" x14ac:dyDescent="0.25">
      <c r="A15" t="s">
        <v>115</v>
      </c>
      <c r="C15">
        <v>19</v>
      </c>
      <c r="D15">
        <v>2</v>
      </c>
    </row>
    <row r="18" spans="1:10" x14ac:dyDescent="0.25">
      <c r="A18" t="s">
        <v>427</v>
      </c>
      <c r="B18" t="s">
        <v>428</v>
      </c>
    </row>
    <row r="19" spans="1:10" x14ac:dyDescent="0.25">
      <c r="A19" t="s">
        <v>429</v>
      </c>
    </row>
    <row r="22" spans="1:10" x14ac:dyDescent="0.25">
      <c r="C22" t="s">
        <v>34</v>
      </c>
      <c r="D22" t="s">
        <v>35</v>
      </c>
    </row>
    <row r="23" spans="1:10" x14ac:dyDescent="0.25">
      <c r="A23" t="s">
        <v>430</v>
      </c>
      <c r="B23" s="5"/>
      <c r="C23">
        <v>105</v>
      </c>
      <c r="D23">
        <v>1</v>
      </c>
    </row>
    <row r="24" spans="1:10" x14ac:dyDescent="0.25">
      <c r="B24" s="5"/>
    </row>
    <row r="25" spans="1:10" x14ac:dyDescent="0.25">
      <c r="A25" t="s">
        <v>431</v>
      </c>
      <c r="B25" s="5"/>
      <c r="C25" s="5"/>
      <c r="D25" s="5"/>
    </row>
    <row r="26" spans="1:10" x14ac:dyDescent="0.25">
      <c r="A26" t="s">
        <v>432</v>
      </c>
      <c r="B26" s="10"/>
      <c r="C26">
        <v>190</v>
      </c>
      <c r="D26">
        <v>4</v>
      </c>
    </row>
    <row r="27" spans="1:10" x14ac:dyDescent="0.25">
      <c r="A27" t="s">
        <v>18</v>
      </c>
      <c r="B27" s="10"/>
      <c r="C27">
        <v>811</v>
      </c>
      <c r="D27">
        <v>13</v>
      </c>
      <c r="I27" s="11"/>
      <c r="J27" s="11"/>
    </row>
    <row r="28" spans="1:10" x14ac:dyDescent="0.25">
      <c r="A28" t="s">
        <v>19</v>
      </c>
      <c r="B28" s="10"/>
      <c r="C28">
        <v>233</v>
      </c>
      <c r="D28">
        <v>7</v>
      </c>
    </row>
    <row r="29" spans="1:10" x14ac:dyDescent="0.25">
      <c r="A29" t="s">
        <v>61</v>
      </c>
      <c r="B29" s="10"/>
      <c r="C29">
        <v>125</v>
      </c>
      <c r="D29">
        <v>9</v>
      </c>
    </row>
    <row r="30" spans="1:10" x14ac:dyDescent="0.25">
      <c r="A30" t="s">
        <v>62</v>
      </c>
      <c r="B30" s="10"/>
      <c r="C30">
        <v>120</v>
      </c>
      <c r="D30">
        <v>5</v>
      </c>
    </row>
    <row r="31" spans="1:10" x14ac:dyDescent="0.25">
      <c r="A31" t="s">
        <v>81</v>
      </c>
      <c r="B31" s="10"/>
      <c r="C31">
        <v>43</v>
      </c>
      <c r="D31">
        <v>3</v>
      </c>
    </row>
    <row r="33" spans="1:4" x14ac:dyDescent="0.25">
      <c r="A33" t="s">
        <v>433</v>
      </c>
      <c r="C33" s="11">
        <v>213</v>
      </c>
      <c r="D33" s="11">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topLeftCell="A10" workbookViewId="0">
      <selection activeCell="D19" sqref="D19"/>
    </sheetView>
  </sheetViews>
  <sheetFormatPr defaultRowHeight="15" x14ac:dyDescent="0.25"/>
  <cols>
    <col min="5" max="6" width="12.28515625" style="7" customWidth="1"/>
    <col min="8" max="8" width="8.7109375" style="7"/>
  </cols>
  <sheetData>
    <row r="1" spans="1:8" x14ac:dyDescent="0.25">
      <c r="A1" t="s">
        <v>434</v>
      </c>
    </row>
    <row r="4" spans="1:8" x14ac:dyDescent="0.25">
      <c r="A4" t="s">
        <v>435</v>
      </c>
    </row>
    <row r="5" spans="1:8" x14ac:dyDescent="0.25">
      <c r="A5" s="2" t="s">
        <v>441</v>
      </c>
    </row>
    <row r="7" spans="1:8" x14ac:dyDescent="0.25">
      <c r="D7" t="s">
        <v>436</v>
      </c>
      <c r="G7" t="s">
        <v>437</v>
      </c>
    </row>
    <row r="8" spans="1:8" ht="75" x14ac:dyDescent="0.25">
      <c r="A8" t="s">
        <v>120</v>
      </c>
      <c r="D8" t="s">
        <v>438</v>
      </c>
      <c r="E8" s="7" t="s">
        <v>275</v>
      </c>
      <c r="G8" t="s">
        <v>439</v>
      </c>
      <c r="H8" s="7" t="s">
        <v>440</v>
      </c>
    </row>
    <row r="9" spans="1:8" x14ac:dyDescent="0.25">
      <c r="A9" t="s">
        <v>172</v>
      </c>
      <c r="B9" s="5"/>
      <c r="C9" s="5"/>
      <c r="D9">
        <v>21</v>
      </c>
      <c r="E9" s="7">
        <v>2</v>
      </c>
      <c r="G9">
        <v>21</v>
      </c>
      <c r="H9" s="7">
        <v>6</v>
      </c>
    </row>
    <row r="10" spans="1:8" x14ac:dyDescent="0.25">
      <c r="A10" s="3" t="s">
        <v>10</v>
      </c>
      <c r="B10" s="5"/>
      <c r="C10" s="5"/>
      <c r="D10">
        <v>61</v>
      </c>
      <c r="E10" s="7">
        <v>6</v>
      </c>
      <c r="G10">
        <v>61</v>
      </c>
      <c r="H10" s="7">
        <v>10</v>
      </c>
    </row>
    <row r="11" spans="1:8" x14ac:dyDescent="0.25">
      <c r="A11" s="4" t="s">
        <v>79</v>
      </c>
      <c r="B11" s="5"/>
      <c r="C11" s="5"/>
      <c r="D11">
        <v>58</v>
      </c>
      <c r="E11" s="7">
        <v>6</v>
      </c>
      <c r="G11">
        <v>58</v>
      </c>
      <c r="H11" s="7">
        <v>4</v>
      </c>
    </row>
    <row r="12" spans="1:8" x14ac:dyDescent="0.25">
      <c r="A12" s="4" t="s">
        <v>44</v>
      </c>
      <c r="B12" s="5"/>
      <c r="C12" s="5"/>
      <c r="D12">
        <v>22</v>
      </c>
      <c r="E12" s="7">
        <v>3</v>
      </c>
      <c r="G12">
        <v>22</v>
      </c>
      <c r="H12" s="7">
        <v>3</v>
      </c>
    </row>
    <row r="13" spans="1:8" x14ac:dyDescent="0.25">
      <c r="A13" t="s">
        <v>20</v>
      </c>
      <c r="B13" s="5"/>
      <c r="C13" s="5"/>
      <c r="D13">
        <v>27</v>
      </c>
      <c r="E13" s="7">
        <v>9</v>
      </c>
      <c r="G13">
        <v>26</v>
      </c>
      <c r="H13" s="7">
        <v>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7"/>
  <sheetViews>
    <sheetView topLeftCell="A142" workbookViewId="0">
      <selection activeCell="C108" sqref="C108"/>
    </sheetView>
  </sheetViews>
  <sheetFormatPr defaultRowHeight="15" x14ac:dyDescent="0.25"/>
  <cols>
    <col min="1" max="1" width="9.140625" customWidth="1"/>
    <col min="3" max="4" width="9.140625" style="7"/>
  </cols>
  <sheetData>
    <row r="1" spans="1:4" x14ac:dyDescent="0.25">
      <c r="A1" t="s">
        <v>442</v>
      </c>
    </row>
    <row r="3" spans="1:4" x14ac:dyDescent="0.25">
      <c r="A3" t="s">
        <v>443</v>
      </c>
    </row>
    <row r="4" spans="1:4" x14ac:dyDescent="0.25">
      <c r="A4" t="s">
        <v>444</v>
      </c>
    </row>
    <row r="6" spans="1:4" ht="30" x14ac:dyDescent="0.25">
      <c r="A6" t="s">
        <v>120</v>
      </c>
      <c r="C6" s="7" t="s">
        <v>320</v>
      </c>
      <c r="D6" s="7" t="s">
        <v>321</v>
      </c>
    </row>
    <row r="7" spans="1:4" x14ac:dyDescent="0.25">
      <c r="A7" t="s">
        <v>445</v>
      </c>
      <c r="C7" s="7">
        <v>199</v>
      </c>
      <c r="D7" s="7">
        <v>136</v>
      </c>
    </row>
    <row r="8" spans="1:4" x14ac:dyDescent="0.25">
      <c r="A8" t="s">
        <v>446</v>
      </c>
      <c r="C8" s="7">
        <v>310</v>
      </c>
      <c r="D8" s="7">
        <v>185</v>
      </c>
    </row>
    <row r="9" spans="1:4" x14ac:dyDescent="0.25">
      <c r="A9" t="s">
        <v>369</v>
      </c>
      <c r="C9" s="7">
        <v>634</v>
      </c>
      <c r="D9" s="7">
        <v>367</v>
      </c>
    </row>
    <row r="10" spans="1:4" x14ac:dyDescent="0.25">
      <c r="A10" t="s">
        <v>370</v>
      </c>
      <c r="C10" s="7">
        <v>599</v>
      </c>
      <c r="D10" s="7">
        <v>345</v>
      </c>
    </row>
    <row r="11" spans="1:4" x14ac:dyDescent="0.25">
      <c r="A11" t="s">
        <v>371</v>
      </c>
      <c r="C11" s="7">
        <v>420</v>
      </c>
      <c r="D11" s="7">
        <v>272</v>
      </c>
    </row>
    <row r="12" spans="1:4" x14ac:dyDescent="0.25">
      <c r="A12" t="s">
        <v>372</v>
      </c>
      <c r="C12" s="7">
        <v>268</v>
      </c>
      <c r="D12" s="7">
        <v>187</v>
      </c>
    </row>
    <row r="13" spans="1:4" x14ac:dyDescent="0.25">
      <c r="A13" t="s">
        <v>373</v>
      </c>
      <c r="C13" s="7">
        <v>190</v>
      </c>
      <c r="D13" s="7">
        <v>141</v>
      </c>
    </row>
    <row r="14" spans="1:4" x14ac:dyDescent="0.25">
      <c r="A14" t="s">
        <v>412</v>
      </c>
      <c r="C14" s="7">
        <v>86</v>
      </c>
      <c r="D14" s="7">
        <v>64</v>
      </c>
    </row>
    <row r="17" spans="1:4" x14ac:dyDescent="0.25">
      <c r="A17" t="s">
        <v>447</v>
      </c>
    </row>
    <row r="18" spans="1:4" x14ac:dyDescent="0.25">
      <c r="A18" t="s">
        <v>444</v>
      </c>
    </row>
    <row r="20" spans="1:4" ht="30" x14ac:dyDescent="0.25">
      <c r="A20" t="s">
        <v>120</v>
      </c>
      <c r="C20" s="7" t="s">
        <v>320</v>
      </c>
      <c r="D20" s="7" t="s">
        <v>321</v>
      </c>
    </row>
    <row r="21" spans="1:4" x14ac:dyDescent="0.25">
      <c r="A21" t="s">
        <v>377</v>
      </c>
      <c r="C21" s="7">
        <v>96</v>
      </c>
      <c r="D21" s="7">
        <v>50</v>
      </c>
    </row>
    <row r="22" spans="1:4" x14ac:dyDescent="0.25">
      <c r="A22" t="s">
        <v>369</v>
      </c>
      <c r="C22" s="7">
        <v>210</v>
      </c>
      <c r="D22" s="7">
        <v>122</v>
      </c>
    </row>
    <row r="23" spans="1:4" x14ac:dyDescent="0.25">
      <c r="A23" t="s">
        <v>370</v>
      </c>
      <c r="C23" s="7">
        <v>186</v>
      </c>
      <c r="D23" s="7">
        <v>110</v>
      </c>
    </row>
    <row r="24" spans="1:4" x14ac:dyDescent="0.25">
      <c r="A24" t="s">
        <v>371</v>
      </c>
      <c r="C24" s="7">
        <v>148</v>
      </c>
      <c r="D24" s="7">
        <v>92</v>
      </c>
    </row>
    <row r="25" spans="1:4" x14ac:dyDescent="0.25">
      <c r="A25" t="s">
        <v>372</v>
      </c>
      <c r="C25" s="7">
        <v>92</v>
      </c>
      <c r="D25" s="7">
        <v>69</v>
      </c>
    </row>
    <row r="26" spans="1:4" x14ac:dyDescent="0.25">
      <c r="A26" t="s">
        <v>373</v>
      </c>
      <c r="C26" s="7">
        <v>61</v>
      </c>
      <c r="D26" s="7">
        <v>44</v>
      </c>
    </row>
    <row r="27" spans="1:4" x14ac:dyDescent="0.25">
      <c r="A27" t="s">
        <v>412</v>
      </c>
      <c r="C27" s="7">
        <v>22</v>
      </c>
      <c r="D27" s="7">
        <v>16</v>
      </c>
    </row>
    <row r="30" spans="1:4" x14ac:dyDescent="0.25">
      <c r="A30" t="s">
        <v>448</v>
      </c>
      <c r="B30" t="s">
        <v>449</v>
      </c>
    </row>
    <row r="31" spans="1:4" x14ac:dyDescent="0.25">
      <c r="A31" t="s">
        <v>450</v>
      </c>
    </row>
    <row r="33" spans="1:4" ht="30" x14ac:dyDescent="0.25">
      <c r="A33" t="s">
        <v>120</v>
      </c>
      <c r="C33" s="7" t="s">
        <v>298</v>
      </c>
      <c r="D33" s="7" t="s">
        <v>35</v>
      </c>
    </row>
    <row r="34" spans="1:4" x14ac:dyDescent="0.25">
      <c r="A34" t="s">
        <v>36</v>
      </c>
      <c r="C34" s="7">
        <v>13</v>
      </c>
      <c r="D34" s="7">
        <v>7</v>
      </c>
    </row>
    <row r="35" spans="1:4" x14ac:dyDescent="0.25">
      <c r="A35" s="4" t="s">
        <v>10</v>
      </c>
      <c r="C35" s="7">
        <v>29</v>
      </c>
      <c r="D35" s="7">
        <v>15</v>
      </c>
    </row>
    <row r="36" spans="1:4" x14ac:dyDescent="0.25">
      <c r="A36" s="4" t="s">
        <v>11</v>
      </c>
      <c r="C36" s="7">
        <v>31</v>
      </c>
      <c r="D36" s="7">
        <v>20</v>
      </c>
    </row>
    <row r="37" spans="1:4" x14ac:dyDescent="0.25">
      <c r="A37" s="4" t="s">
        <v>17</v>
      </c>
      <c r="C37" s="7">
        <v>39</v>
      </c>
      <c r="D37" s="7">
        <v>23</v>
      </c>
    </row>
    <row r="38" spans="1:4" x14ac:dyDescent="0.25">
      <c r="A38" t="s">
        <v>18</v>
      </c>
      <c r="C38" s="7">
        <v>54</v>
      </c>
      <c r="D38" s="7">
        <v>40</v>
      </c>
    </row>
    <row r="39" spans="1:4" x14ac:dyDescent="0.25">
      <c r="A39" t="s">
        <v>19</v>
      </c>
      <c r="C39" s="7">
        <v>35</v>
      </c>
      <c r="D39" s="7">
        <v>22</v>
      </c>
    </row>
    <row r="40" spans="1:4" x14ac:dyDescent="0.25">
      <c r="A40" t="s">
        <v>61</v>
      </c>
      <c r="C40" s="7">
        <v>26</v>
      </c>
      <c r="D40" s="7">
        <v>14</v>
      </c>
    </row>
    <row r="41" spans="1:4" x14ac:dyDescent="0.25">
      <c r="A41" t="s">
        <v>62</v>
      </c>
      <c r="C41" s="7">
        <v>24</v>
      </c>
      <c r="D41" s="7">
        <v>18</v>
      </c>
    </row>
    <row r="42" spans="1:4" x14ac:dyDescent="0.25">
      <c r="A42" t="s">
        <v>81</v>
      </c>
      <c r="C42" s="7">
        <v>53</v>
      </c>
      <c r="D42" s="7">
        <v>37</v>
      </c>
    </row>
    <row r="45" spans="1:4" x14ac:dyDescent="0.25">
      <c r="A45" t="s">
        <v>451</v>
      </c>
      <c r="B45" t="s">
        <v>452</v>
      </c>
    </row>
    <row r="46" spans="1:4" x14ac:dyDescent="0.25">
      <c r="A46" t="s">
        <v>453</v>
      </c>
    </row>
    <row r="48" spans="1:4" ht="30" x14ac:dyDescent="0.25">
      <c r="A48" t="s">
        <v>120</v>
      </c>
      <c r="C48" s="7" t="s">
        <v>298</v>
      </c>
      <c r="D48" s="7" t="s">
        <v>35</v>
      </c>
    </row>
    <row r="49" spans="1:4" x14ac:dyDescent="0.25">
      <c r="A49" t="s">
        <v>84</v>
      </c>
      <c r="C49" s="7">
        <v>60</v>
      </c>
      <c r="D49" s="7">
        <v>40</v>
      </c>
    </row>
    <row r="50" spans="1:4" x14ac:dyDescent="0.25">
      <c r="A50" t="s">
        <v>79</v>
      </c>
      <c r="C50" s="7">
        <v>127</v>
      </c>
      <c r="D50" s="7">
        <v>95</v>
      </c>
    </row>
    <row r="51" spans="1:4" x14ac:dyDescent="0.25">
      <c r="A51" t="s">
        <v>44</v>
      </c>
      <c r="C51" s="7">
        <v>159</v>
      </c>
      <c r="D51" s="7">
        <v>135</v>
      </c>
    </row>
    <row r="52" spans="1:4" x14ac:dyDescent="0.25">
      <c r="A52" t="s">
        <v>85</v>
      </c>
      <c r="C52" s="7">
        <v>99</v>
      </c>
      <c r="D52" s="7">
        <v>84</v>
      </c>
    </row>
    <row r="53" spans="1:4" x14ac:dyDescent="0.25">
      <c r="A53" t="s">
        <v>81</v>
      </c>
      <c r="C53" s="7">
        <v>35</v>
      </c>
      <c r="D53" s="7">
        <v>28</v>
      </c>
    </row>
    <row r="56" spans="1:4" x14ac:dyDescent="0.25">
      <c r="A56" t="s">
        <v>454</v>
      </c>
      <c r="B56" t="s">
        <v>455</v>
      </c>
    </row>
    <row r="57" spans="1:4" x14ac:dyDescent="0.25">
      <c r="A57" t="s">
        <v>456</v>
      </c>
    </row>
    <row r="59" spans="1:4" ht="30" x14ac:dyDescent="0.25">
      <c r="A59" t="s">
        <v>120</v>
      </c>
      <c r="C59" s="7" t="s">
        <v>320</v>
      </c>
      <c r="D59" s="7" t="s">
        <v>321</v>
      </c>
    </row>
    <row r="60" spans="1:4" x14ac:dyDescent="0.25">
      <c r="A60" t="s">
        <v>186</v>
      </c>
      <c r="C60" s="7">
        <v>116</v>
      </c>
      <c r="D60" s="7">
        <v>80</v>
      </c>
    </row>
    <row r="61" spans="1:4" x14ac:dyDescent="0.25">
      <c r="A61" t="s">
        <v>79</v>
      </c>
      <c r="C61" s="7">
        <v>288</v>
      </c>
      <c r="D61" s="7">
        <v>200</v>
      </c>
    </row>
    <row r="62" spans="1:4" x14ac:dyDescent="0.25">
      <c r="A62" t="s">
        <v>44</v>
      </c>
      <c r="C62" s="7">
        <v>240</v>
      </c>
      <c r="D62" s="7">
        <v>154</v>
      </c>
    </row>
    <row r="63" spans="1:4" x14ac:dyDescent="0.25">
      <c r="A63" t="s">
        <v>85</v>
      </c>
      <c r="C63" s="7">
        <v>194</v>
      </c>
      <c r="D63" s="7">
        <v>146</v>
      </c>
    </row>
    <row r="64" spans="1:4" x14ac:dyDescent="0.25">
      <c r="A64" t="s">
        <v>86</v>
      </c>
      <c r="C64" s="7">
        <v>128</v>
      </c>
      <c r="D64" s="7">
        <v>98</v>
      </c>
    </row>
    <row r="65" spans="1:7" x14ac:dyDescent="0.25">
      <c r="A65" t="s">
        <v>87</v>
      </c>
      <c r="C65" s="7">
        <v>93</v>
      </c>
      <c r="D65" s="7">
        <v>79</v>
      </c>
    </row>
    <row r="66" spans="1:7" x14ac:dyDescent="0.25">
      <c r="A66" t="s">
        <v>58</v>
      </c>
      <c r="C66" s="7">
        <v>72</v>
      </c>
      <c r="D66" s="7">
        <v>63</v>
      </c>
    </row>
    <row r="69" spans="1:7" x14ac:dyDescent="0.25">
      <c r="A69" t="s">
        <v>457</v>
      </c>
      <c r="B69" t="s">
        <v>458</v>
      </c>
    </row>
    <row r="70" spans="1:7" x14ac:dyDescent="0.25">
      <c r="A70" t="s">
        <v>459</v>
      </c>
    </row>
    <row r="72" spans="1:7" x14ac:dyDescent="0.25">
      <c r="A72" t="s">
        <v>460</v>
      </c>
    </row>
    <row r="73" spans="1:7" x14ac:dyDescent="0.25">
      <c r="C73" s="7" t="s">
        <v>461</v>
      </c>
      <c r="D73" s="7" t="s">
        <v>461</v>
      </c>
      <c r="F73" t="s">
        <v>462</v>
      </c>
      <c r="G73" t="s">
        <v>462</v>
      </c>
    </row>
    <row r="74" spans="1:7" x14ac:dyDescent="0.25">
      <c r="A74" t="s">
        <v>120</v>
      </c>
      <c r="C74" s="7" t="s">
        <v>30</v>
      </c>
      <c r="D74" s="7" t="s">
        <v>31</v>
      </c>
      <c r="F74" t="s">
        <v>30</v>
      </c>
      <c r="G74" t="s">
        <v>31</v>
      </c>
    </row>
    <row r="75" spans="1:7" x14ac:dyDescent="0.25">
      <c r="A75" t="s">
        <v>172</v>
      </c>
      <c r="C75" s="7">
        <v>4</v>
      </c>
      <c r="D75" s="7">
        <v>1</v>
      </c>
      <c r="F75">
        <v>1</v>
      </c>
      <c r="G75">
        <v>1</v>
      </c>
    </row>
    <row r="76" spans="1:7" x14ac:dyDescent="0.25">
      <c r="A76" t="s">
        <v>10</v>
      </c>
      <c r="C76" s="7">
        <v>3</v>
      </c>
      <c r="D76" s="7">
        <v>2</v>
      </c>
      <c r="F76">
        <v>3</v>
      </c>
      <c r="G76">
        <v>2</v>
      </c>
    </row>
    <row r="77" spans="1:7" x14ac:dyDescent="0.25">
      <c r="A77" t="s">
        <v>11</v>
      </c>
      <c r="C77" s="7">
        <v>11</v>
      </c>
      <c r="D77" s="7">
        <v>9</v>
      </c>
      <c r="F77">
        <v>8</v>
      </c>
      <c r="G77">
        <v>6</v>
      </c>
    </row>
    <row r="78" spans="1:7" x14ac:dyDescent="0.25">
      <c r="A78" t="s">
        <v>17</v>
      </c>
      <c r="C78" s="7">
        <v>36</v>
      </c>
      <c r="D78" s="7">
        <v>29</v>
      </c>
      <c r="F78">
        <v>26</v>
      </c>
      <c r="G78">
        <v>24</v>
      </c>
    </row>
    <row r="79" spans="1:7" x14ac:dyDescent="0.25">
      <c r="A79" t="s">
        <v>18</v>
      </c>
      <c r="C79" s="7">
        <v>44</v>
      </c>
      <c r="D79" s="7">
        <v>33</v>
      </c>
      <c r="F79">
        <v>33</v>
      </c>
      <c r="G79">
        <v>29</v>
      </c>
    </row>
    <row r="80" spans="1:7" x14ac:dyDescent="0.25">
      <c r="A80" t="s">
        <v>19</v>
      </c>
      <c r="C80" s="7">
        <v>33</v>
      </c>
      <c r="D80" s="7">
        <v>25</v>
      </c>
      <c r="F80">
        <v>23</v>
      </c>
      <c r="G80">
        <v>22</v>
      </c>
    </row>
    <row r="81" spans="1:7" x14ac:dyDescent="0.25">
      <c r="A81" t="s">
        <v>61</v>
      </c>
      <c r="C81" s="7">
        <v>26</v>
      </c>
      <c r="D81" s="7">
        <v>18</v>
      </c>
      <c r="F81">
        <v>17</v>
      </c>
      <c r="G81">
        <v>14</v>
      </c>
    </row>
    <row r="82" spans="1:7" x14ac:dyDescent="0.25">
      <c r="A82" t="s">
        <v>62</v>
      </c>
      <c r="C82" s="7">
        <v>14</v>
      </c>
      <c r="D82" s="7">
        <v>13</v>
      </c>
      <c r="F82">
        <v>13</v>
      </c>
      <c r="G82">
        <v>12</v>
      </c>
    </row>
    <row r="83" spans="1:7" x14ac:dyDescent="0.25">
      <c r="A83" t="s">
        <v>81</v>
      </c>
      <c r="C83" s="7">
        <v>25</v>
      </c>
      <c r="D83" s="7">
        <v>20</v>
      </c>
      <c r="F83">
        <v>18</v>
      </c>
      <c r="G83">
        <v>13</v>
      </c>
    </row>
    <row r="86" spans="1:7" x14ac:dyDescent="0.25">
      <c r="A86" t="s">
        <v>463</v>
      </c>
      <c r="B86" t="s">
        <v>464</v>
      </c>
    </row>
    <row r="87" spans="1:7" x14ac:dyDescent="0.25">
      <c r="A87" s="2" t="s">
        <v>465</v>
      </c>
    </row>
    <row r="89" spans="1:7" x14ac:dyDescent="0.25">
      <c r="A89" t="s">
        <v>466</v>
      </c>
    </row>
    <row r="90" spans="1:7" x14ac:dyDescent="0.25">
      <c r="A90" t="s">
        <v>4</v>
      </c>
      <c r="C90" s="7" t="s">
        <v>34</v>
      </c>
      <c r="D90" s="7" t="s">
        <v>35</v>
      </c>
    </row>
    <row r="91" spans="1:7" x14ac:dyDescent="0.25">
      <c r="A91" t="s">
        <v>36</v>
      </c>
      <c r="C91" s="7">
        <v>16</v>
      </c>
      <c r="D91" s="7">
        <v>10</v>
      </c>
    </row>
    <row r="92" spans="1:7" x14ac:dyDescent="0.25">
      <c r="A92" t="s">
        <v>10</v>
      </c>
      <c r="C92" s="7">
        <v>38</v>
      </c>
      <c r="D92" s="7">
        <v>21</v>
      </c>
    </row>
    <row r="93" spans="1:7" x14ac:dyDescent="0.25">
      <c r="A93" t="s">
        <v>11</v>
      </c>
      <c r="C93" s="7">
        <v>58</v>
      </c>
      <c r="D93" s="7">
        <v>24</v>
      </c>
    </row>
    <row r="94" spans="1:7" x14ac:dyDescent="0.25">
      <c r="A94" t="s">
        <v>17</v>
      </c>
      <c r="C94" s="7">
        <v>49</v>
      </c>
      <c r="D94" s="7">
        <v>20</v>
      </c>
    </row>
    <row r="95" spans="1:7" x14ac:dyDescent="0.25">
      <c r="A95" t="s">
        <v>18</v>
      </c>
      <c r="C95" s="7">
        <v>59</v>
      </c>
      <c r="D95" s="7">
        <v>21</v>
      </c>
    </row>
    <row r="96" spans="1:7" x14ac:dyDescent="0.25">
      <c r="A96" t="s">
        <v>19</v>
      </c>
      <c r="C96" s="7">
        <v>54</v>
      </c>
      <c r="D96" s="7">
        <v>24</v>
      </c>
    </row>
    <row r="97" spans="1:4" x14ac:dyDescent="0.25">
      <c r="A97" t="s">
        <v>61</v>
      </c>
      <c r="C97" s="7">
        <v>38</v>
      </c>
      <c r="D97" s="7">
        <v>15</v>
      </c>
    </row>
    <row r="98" spans="1:4" x14ac:dyDescent="0.25">
      <c r="A98" t="s">
        <v>62</v>
      </c>
      <c r="C98" s="7">
        <v>42</v>
      </c>
      <c r="D98" s="7">
        <v>17</v>
      </c>
    </row>
    <row r="99" spans="1:4" x14ac:dyDescent="0.25">
      <c r="A99" t="s">
        <v>63</v>
      </c>
      <c r="C99" s="7">
        <v>33</v>
      </c>
      <c r="D99" s="7">
        <v>10</v>
      </c>
    </row>
    <row r="100" spans="1:4" x14ac:dyDescent="0.25">
      <c r="A100" t="s">
        <v>67</v>
      </c>
      <c r="C100" s="7">
        <v>30</v>
      </c>
      <c r="D100" s="7">
        <v>13</v>
      </c>
    </row>
    <row r="101" spans="1:4" x14ac:dyDescent="0.25">
      <c r="A101" t="s">
        <v>98</v>
      </c>
      <c r="C101" s="7">
        <v>12</v>
      </c>
      <c r="D101" s="7">
        <v>9</v>
      </c>
    </row>
    <row r="102" spans="1:4" x14ac:dyDescent="0.25">
      <c r="A102" t="s">
        <v>99</v>
      </c>
      <c r="C102" s="7">
        <v>12</v>
      </c>
      <c r="D102" s="7">
        <v>5</v>
      </c>
    </row>
    <row r="103" spans="1:4" x14ac:dyDescent="0.25">
      <c r="A103" t="s">
        <v>100</v>
      </c>
      <c r="C103" s="7">
        <v>8</v>
      </c>
      <c r="D103" s="7">
        <v>3</v>
      </c>
    </row>
    <row r="104" spans="1:4" x14ac:dyDescent="0.25">
      <c r="A104" t="s">
        <v>101</v>
      </c>
      <c r="C104" s="7">
        <v>3</v>
      </c>
      <c r="D104" s="7">
        <v>2</v>
      </c>
    </row>
    <row r="105" spans="1:4" x14ac:dyDescent="0.25">
      <c r="A105" t="s">
        <v>89</v>
      </c>
      <c r="C105" s="7">
        <v>1</v>
      </c>
      <c r="D105" s="7">
        <v>1</v>
      </c>
    </row>
    <row r="108" spans="1:4" x14ac:dyDescent="0.25">
      <c r="A108" t="s">
        <v>467</v>
      </c>
    </row>
    <row r="109" spans="1:4" x14ac:dyDescent="0.25">
      <c r="A109" t="s">
        <v>468</v>
      </c>
    </row>
    <row r="112" spans="1:4" x14ac:dyDescent="0.25">
      <c r="A112" t="s">
        <v>120</v>
      </c>
      <c r="C112" s="7" t="s">
        <v>34</v>
      </c>
      <c r="D112" s="7" t="s">
        <v>35</v>
      </c>
    </row>
    <row r="113" spans="1:4" x14ac:dyDescent="0.25">
      <c r="A113" t="s">
        <v>36</v>
      </c>
      <c r="C113" s="7">
        <v>3</v>
      </c>
      <c r="D113" s="7">
        <v>3</v>
      </c>
    </row>
    <row r="114" spans="1:4" x14ac:dyDescent="0.25">
      <c r="A114" t="s">
        <v>10</v>
      </c>
      <c r="C114" s="7">
        <v>10</v>
      </c>
      <c r="D114" s="7">
        <v>8</v>
      </c>
    </row>
    <row r="115" spans="1:4" x14ac:dyDescent="0.25">
      <c r="A115" t="s">
        <v>11</v>
      </c>
      <c r="C115" s="7">
        <v>7</v>
      </c>
      <c r="D115" s="7">
        <v>3</v>
      </c>
    </row>
    <row r="116" spans="1:4" x14ac:dyDescent="0.25">
      <c r="A116" t="s">
        <v>17</v>
      </c>
      <c r="C116" s="7">
        <v>21</v>
      </c>
      <c r="D116" s="7">
        <v>16</v>
      </c>
    </row>
    <row r="117" spans="1:4" x14ac:dyDescent="0.25">
      <c r="A117" t="s">
        <v>18</v>
      </c>
      <c r="C117" s="7">
        <v>35</v>
      </c>
      <c r="D117" s="7">
        <v>27</v>
      </c>
    </row>
    <row r="118" spans="1:4" x14ac:dyDescent="0.25">
      <c r="A118" t="s">
        <v>19</v>
      </c>
      <c r="C118" s="7">
        <v>40</v>
      </c>
      <c r="D118" s="7">
        <v>30</v>
      </c>
    </row>
    <row r="119" spans="1:4" x14ac:dyDescent="0.25">
      <c r="A119" t="s">
        <v>85</v>
      </c>
      <c r="C119" s="7">
        <v>32</v>
      </c>
      <c r="D119" s="7">
        <v>24</v>
      </c>
    </row>
    <row r="120" spans="1:4" x14ac:dyDescent="0.25">
      <c r="A120" t="s">
        <v>86</v>
      </c>
      <c r="C120" s="7">
        <v>7</v>
      </c>
      <c r="D120" s="7">
        <v>7</v>
      </c>
    </row>
    <row r="123" spans="1:4" x14ac:dyDescent="0.25">
      <c r="A123" t="s">
        <v>469</v>
      </c>
      <c r="B123" t="s">
        <v>470</v>
      </c>
    </row>
    <row r="124" spans="1:4" x14ac:dyDescent="0.25">
      <c r="A124" t="s">
        <v>471</v>
      </c>
    </row>
    <row r="126" spans="1:4" ht="30" x14ac:dyDescent="0.25">
      <c r="A126" t="s">
        <v>120</v>
      </c>
      <c r="C126" s="7" t="s">
        <v>472</v>
      </c>
      <c r="D126" s="7" t="s">
        <v>321</v>
      </c>
    </row>
    <row r="127" spans="1:4" x14ac:dyDescent="0.25">
      <c r="A127" t="s">
        <v>473</v>
      </c>
      <c r="C127" s="7">
        <v>54</v>
      </c>
      <c r="D127" s="7">
        <v>37</v>
      </c>
    </row>
    <row r="128" spans="1:4" x14ac:dyDescent="0.25">
      <c r="A128" t="s">
        <v>369</v>
      </c>
      <c r="C128" s="7">
        <v>23</v>
      </c>
      <c r="D128" s="7">
        <v>20</v>
      </c>
    </row>
    <row r="129" spans="1:4" x14ac:dyDescent="0.25">
      <c r="A129" t="s">
        <v>474</v>
      </c>
      <c r="C129" s="7">
        <v>55</v>
      </c>
      <c r="D129" s="7">
        <v>46</v>
      </c>
    </row>
    <row r="130" spans="1:4" x14ac:dyDescent="0.25">
      <c r="A130" t="s">
        <v>475</v>
      </c>
      <c r="C130" s="7">
        <v>22</v>
      </c>
      <c r="D130" s="7">
        <v>22</v>
      </c>
    </row>
    <row r="131" spans="1:4" x14ac:dyDescent="0.25">
      <c r="A131" t="s">
        <v>476</v>
      </c>
      <c r="C131" s="7">
        <v>20</v>
      </c>
      <c r="D131" s="7">
        <v>14</v>
      </c>
    </row>
    <row r="134" spans="1:4" x14ac:dyDescent="0.25">
      <c r="A134" t="s">
        <v>477</v>
      </c>
      <c r="B134" t="s">
        <v>478</v>
      </c>
    </row>
    <row r="135" spans="1:4" x14ac:dyDescent="0.25">
      <c r="A135" t="s">
        <v>479</v>
      </c>
    </row>
    <row r="137" spans="1:4" x14ac:dyDescent="0.25">
      <c r="A137" t="s">
        <v>480</v>
      </c>
    </row>
    <row r="138" spans="1:4" x14ac:dyDescent="0.25">
      <c r="A138" t="s">
        <v>120</v>
      </c>
      <c r="C138" s="7" t="s">
        <v>34</v>
      </c>
      <c r="D138" s="7" t="s">
        <v>35</v>
      </c>
    </row>
    <row r="139" spans="1:4" x14ac:dyDescent="0.25">
      <c r="A139" t="s">
        <v>36</v>
      </c>
      <c r="C139" s="7">
        <v>8</v>
      </c>
      <c r="D139" s="7">
        <v>2</v>
      </c>
    </row>
    <row r="140" spans="1:4" x14ac:dyDescent="0.25">
      <c r="A140" t="s">
        <v>10</v>
      </c>
      <c r="C140" s="7">
        <v>34</v>
      </c>
      <c r="D140" s="7">
        <v>5</v>
      </c>
    </row>
    <row r="141" spans="1:4" x14ac:dyDescent="0.25">
      <c r="A141" t="s">
        <v>11</v>
      </c>
      <c r="C141" s="7">
        <v>46</v>
      </c>
      <c r="D141" s="7">
        <v>10</v>
      </c>
    </row>
    <row r="142" spans="1:4" x14ac:dyDescent="0.25">
      <c r="A142" t="s">
        <v>17</v>
      </c>
      <c r="C142" s="7">
        <v>26</v>
      </c>
      <c r="D142" s="7">
        <v>6</v>
      </c>
    </row>
    <row r="143" spans="1:4" x14ac:dyDescent="0.25">
      <c r="A143" t="s">
        <v>18</v>
      </c>
      <c r="C143" s="7">
        <v>11</v>
      </c>
      <c r="D143" s="7">
        <v>2</v>
      </c>
    </row>
    <row r="144" spans="1:4" x14ac:dyDescent="0.25">
      <c r="A144" t="s">
        <v>19</v>
      </c>
      <c r="C144" s="7">
        <v>10</v>
      </c>
      <c r="D144" s="7">
        <v>2</v>
      </c>
    </row>
    <row r="145" spans="1:4" x14ac:dyDescent="0.25">
      <c r="A145" t="s">
        <v>85</v>
      </c>
      <c r="C145" s="7">
        <v>11</v>
      </c>
      <c r="D145" s="7">
        <v>3</v>
      </c>
    </row>
    <row r="146" spans="1:4" x14ac:dyDescent="0.25">
      <c r="A146" t="s">
        <v>86</v>
      </c>
      <c r="C146" s="7">
        <v>13</v>
      </c>
      <c r="D146" s="7">
        <v>5</v>
      </c>
    </row>
    <row r="147" spans="1:4" x14ac:dyDescent="0.25">
      <c r="A147" t="s">
        <v>68</v>
      </c>
      <c r="C147" s="7">
        <v>20</v>
      </c>
      <c r="D147" s="7">
        <v>12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opLeftCell="A28" workbookViewId="0">
      <selection activeCell="C19" sqref="C19"/>
    </sheetView>
  </sheetViews>
  <sheetFormatPr defaultRowHeight="15" x14ac:dyDescent="0.25"/>
  <cols>
    <col min="3" max="4" width="9.140625" style="7"/>
  </cols>
  <sheetData>
    <row r="1" spans="1:4" x14ac:dyDescent="0.25">
      <c r="A1" t="s">
        <v>481</v>
      </c>
    </row>
    <row r="3" spans="1:4" x14ac:dyDescent="0.25">
      <c r="A3" t="s">
        <v>482</v>
      </c>
      <c r="B3" t="s">
        <v>483</v>
      </c>
    </row>
    <row r="4" spans="1:4" x14ac:dyDescent="0.25">
      <c r="A4" s="2" t="s">
        <v>484</v>
      </c>
    </row>
    <row r="6" spans="1:4" x14ac:dyDescent="0.25">
      <c r="A6" t="s">
        <v>485</v>
      </c>
    </row>
    <row r="7" spans="1:4" ht="30" x14ac:dyDescent="0.25">
      <c r="A7" t="s">
        <v>120</v>
      </c>
      <c r="C7" s="7" t="s">
        <v>320</v>
      </c>
      <c r="D7" s="7" t="s">
        <v>321</v>
      </c>
    </row>
    <row r="8" spans="1:4" x14ac:dyDescent="0.25">
      <c r="A8" t="s">
        <v>172</v>
      </c>
      <c r="C8" s="12">
        <v>2013.4228187919464</v>
      </c>
      <c r="D8" s="7">
        <v>10</v>
      </c>
    </row>
    <row r="9" spans="1:4" x14ac:dyDescent="0.25">
      <c r="A9" t="s">
        <v>71</v>
      </c>
      <c r="C9" s="12">
        <v>13288.590604026846</v>
      </c>
      <c r="D9" s="7">
        <v>8</v>
      </c>
    </row>
    <row r="10" spans="1:4" x14ac:dyDescent="0.25">
      <c r="A10" t="s">
        <v>12</v>
      </c>
      <c r="C10" s="12">
        <v>11516.778523489933</v>
      </c>
      <c r="D10" s="7">
        <v>5</v>
      </c>
    </row>
    <row r="11" spans="1:4" x14ac:dyDescent="0.25">
      <c r="A11" t="s">
        <v>75</v>
      </c>
      <c r="C11" s="12">
        <v>9181.2080536912745</v>
      </c>
      <c r="D11" s="7">
        <v>6</v>
      </c>
    </row>
    <row r="12" spans="1:4" x14ac:dyDescent="0.25">
      <c r="A12" t="s">
        <v>76</v>
      </c>
      <c r="C12" s="12">
        <v>4107.3825503355702</v>
      </c>
      <c r="D12" s="7">
        <v>8</v>
      </c>
    </row>
    <row r="13" spans="1:4" x14ac:dyDescent="0.25">
      <c r="A13" t="s">
        <v>92</v>
      </c>
      <c r="C13" s="12">
        <v>2335.5704697986575</v>
      </c>
      <c r="D13" s="7">
        <v>10</v>
      </c>
    </row>
    <row r="14" spans="1:4" x14ac:dyDescent="0.25">
      <c r="A14" t="s">
        <v>122</v>
      </c>
      <c r="C14" s="12">
        <v>1610.7382550335572</v>
      </c>
      <c r="D14" s="7">
        <v>24</v>
      </c>
    </row>
    <row r="15" spans="1:4" x14ac:dyDescent="0.25">
      <c r="A15" t="s">
        <v>364</v>
      </c>
      <c r="C15" s="12">
        <v>885.90604026845642</v>
      </c>
      <c r="D15" s="7">
        <v>28</v>
      </c>
    </row>
    <row r="16" spans="1:4" x14ac:dyDescent="0.25">
      <c r="A16" t="s">
        <v>223</v>
      </c>
      <c r="C16" s="12">
        <v>644.29530201342277</v>
      </c>
      <c r="D16" s="7">
        <v>39</v>
      </c>
    </row>
    <row r="19" spans="1:4" x14ac:dyDescent="0.25">
      <c r="A19" t="s">
        <v>486</v>
      </c>
    </row>
    <row r="20" spans="1:4" x14ac:dyDescent="0.25">
      <c r="A20" t="s">
        <v>487</v>
      </c>
    </row>
    <row r="23" spans="1:4" ht="90" x14ac:dyDescent="0.25">
      <c r="A23" t="s">
        <v>120</v>
      </c>
      <c r="C23" s="7" t="s">
        <v>298</v>
      </c>
      <c r="D23" s="7" t="s">
        <v>488</v>
      </c>
    </row>
    <row r="24" spans="1:4" x14ac:dyDescent="0.25">
      <c r="A24" t="s">
        <v>79</v>
      </c>
      <c r="C24" s="7">
        <v>66</v>
      </c>
      <c r="D24" s="7">
        <v>9</v>
      </c>
    </row>
    <row r="25" spans="1:4" x14ac:dyDescent="0.25">
      <c r="A25" t="s">
        <v>44</v>
      </c>
      <c r="C25" s="7">
        <v>287</v>
      </c>
      <c r="D25" s="7">
        <v>46</v>
      </c>
    </row>
    <row r="26" spans="1:4" x14ac:dyDescent="0.25">
      <c r="A26" t="s">
        <v>85</v>
      </c>
      <c r="C26" s="7">
        <v>235</v>
      </c>
      <c r="D26" s="7">
        <v>35</v>
      </c>
    </row>
    <row r="27" spans="1:4" x14ac:dyDescent="0.25">
      <c r="A27" t="s">
        <v>86</v>
      </c>
      <c r="C27" s="7">
        <v>51</v>
      </c>
      <c r="D27" s="7">
        <v>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election activeCell="C31" sqref="C31"/>
    </sheetView>
  </sheetViews>
  <sheetFormatPr defaultColWidth="11.140625" defaultRowHeight="15" x14ac:dyDescent="0.25"/>
  <sheetData>
    <row r="1" spans="1:4" x14ac:dyDescent="0.25">
      <c r="A1" t="s">
        <v>489</v>
      </c>
    </row>
    <row r="3" spans="1:4" x14ac:dyDescent="0.25">
      <c r="A3" t="s">
        <v>490</v>
      </c>
    </row>
    <row r="4" spans="1:4" x14ac:dyDescent="0.25">
      <c r="A4" s="2" t="s">
        <v>491</v>
      </c>
    </row>
    <row r="6" spans="1:4" x14ac:dyDescent="0.25">
      <c r="A6" t="s">
        <v>645</v>
      </c>
    </row>
    <row r="7" spans="1:4" x14ac:dyDescent="0.25">
      <c r="C7" t="s">
        <v>34</v>
      </c>
      <c r="D7" t="s">
        <v>35</v>
      </c>
    </row>
    <row r="8" spans="1:4" x14ac:dyDescent="0.25">
      <c r="A8" t="s">
        <v>492</v>
      </c>
      <c r="C8" s="1">
        <v>81.800488636363667</v>
      </c>
      <c r="D8">
        <v>0</v>
      </c>
    </row>
    <row r="9" spans="1:4" x14ac:dyDescent="0.25">
      <c r="A9" t="s">
        <v>12</v>
      </c>
      <c r="C9" s="1">
        <v>179.65380681818183</v>
      </c>
      <c r="D9">
        <v>1</v>
      </c>
    </row>
    <row r="10" spans="1:4" x14ac:dyDescent="0.25">
      <c r="A10" t="s">
        <v>75</v>
      </c>
      <c r="C10" s="1">
        <v>432.44552272727282</v>
      </c>
      <c r="D10">
        <v>7</v>
      </c>
    </row>
    <row r="11" spans="1:4" x14ac:dyDescent="0.25">
      <c r="A11" t="s">
        <v>76</v>
      </c>
      <c r="C11" s="1">
        <v>337.61009943181818</v>
      </c>
      <c r="D11">
        <v>34</v>
      </c>
    </row>
    <row r="12" spans="1:4" x14ac:dyDescent="0.25">
      <c r="A12" t="s">
        <v>92</v>
      </c>
      <c r="C12" s="1">
        <v>263.88152556818176</v>
      </c>
      <c r="D12">
        <v>34</v>
      </c>
    </row>
    <row r="13" spans="1:4" x14ac:dyDescent="0.25">
      <c r="A13" t="s">
        <v>122</v>
      </c>
      <c r="C13" s="1">
        <v>130.44865909090908</v>
      </c>
      <c r="D13">
        <v>33</v>
      </c>
    </row>
    <row r="14" spans="1:4" x14ac:dyDescent="0.25">
      <c r="A14" t="s">
        <v>364</v>
      </c>
      <c r="C14" s="1">
        <v>144.10187073863634</v>
      </c>
      <c r="D14">
        <v>76</v>
      </c>
    </row>
    <row r="15" spans="1:4" x14ac:dyDescent="0.25">
      <c r="A15" t="s">
        <v>223</v>
      </c>
      <c r="C15" s="1">
        <v>180.52043465909091</v>
      </c>
      <c r="D15">
        <v>126</v>
      </c>
    </row>
    <row r="18" spans="1:8" x14ac:dyDescent="0.25">
      <c r="A18" t="s">
        <v>493</v>
      </c>
      <c r="B18" t="s">
        <v>494</v>
      </c>
    </row>
    <row r="19" spans="1:8" x14ac:dyDescent="0.25">
      <c r="A19" t="s">
        <v>495</v>
      </c>
    </row>
    <row r="22" spans="1:8" x14ac:dyDescent="0.25">
      <c r="C22" t="s">
        <v>458</v>
      </c>
      <c r="D22" t="s">
        <v>458</v>
      </c>
      <c r="E22" t="s">
        <v>496</v>
      </c>
      <c r="F22" t="s">
        <v>496</v>
      </c>
      <c r="G22" t="s">
        <v>497</v>
      </c>
      <c r="H22" t="s">
        <v>497</v>
      </c>
    </row>
    <row r="23" spans="1:8" x14ac:dyDescent="0.25">
      <c r="A23" t="s">
        <v>120</v>
      </c>
      <c r="C23" t="s">
        <v>34</v>
      </c>
      <c r="D23" t="s">
        <v>35</v>
      </c>
      <c r="E23" t="s">
        <v>34</v>
      </c>
      <c r="F23" t="s">
        <v>35</v>
      </c>
      <c r="G23" t="s">
        <v>34</v>
      </c>
      <c r="H23" t="s">
        <v>35</v>
      </c>
    </row>
    <row r="24" spans="1:8" x14ac:dyDescent="0.25">
      <c r="A24" t="s">
        <v>498</v>
      </c>
      <c r="C24">
        <v>515</v>
      </c>
      <c r="D24">
        <v>3</v>
      </c>
      <c r="E24">
        <v>440</v>
      </c>
      <c r="F24">
        <v>1</v>
      </c>
      <c r="G24">
        <v>170</v>
      </c>
      <c r="H24">
        <v>23</v>
      </c>
    </row>
    <row r="25" spans="1:8" x14ac:dyDescent="0.25">
      <c r="A25" t="s">
        <v>371</v>
      </c>
      <c r="C25">
        <v>379</v>
      </c>
      <c r="D25">
        <v>27</v>
      </c>
      <c r="E25">
        <v>193</v>
      </c>
      <c r="F25">
        <v>2</v>
      </c>
      <c r="G25">
        <v>101</v>
      </c>
      <c r="H25">
        <v>11</v>
      </c>
    </row>
    <row r="26" spans="1:8" x14ac:dyDescent="0.25">
      <c r="A26" t="s">
        <v>372</v>
      </c>
      <c r="C26">
        <v>320</v>
      </c>
      <c r="D26">
        <v>37</v>
      </c>
      <c r="E26">
        <v>151</v>
      </c>
      <c r="F26">
        <v>4</v>
      </c>
      <c r="G26">
        <v>121</v>
      </c>
      <c r="H26">
        <v>24</v>
      </c>
    </row>
    <row r="27" spans="1:8" x14ac:dyDescent="0.25">
      <c r="A27" t="s">
        <v>373</v>
      </c>
      <c r="C27">
        <v>170</v>
      </c>
      <c r="D27">
        <v>30</v>
      </c>
      <c r="E27">
        <v>76</v>
      </c>
      <c r="F27">
        <v>9</v>
      </c>
      <c r="G27">
        <v>78</v>
      </c>
      <c r="H27">
        <v>33</v>
      </c>
    </row>
    <row r="28" spans="1:8" x14ac:dyDescent="0.25">
      <c r="A28" t="s">
        <v>412</v>
      </c>
      <c r="C28">
        <v>371</v>
      </c>
      <c r="D28">
        <v>205</v>
      </c>
      <c r="E28">
        <v>57</v>
      </c>
      <c r="F28">
        <v>14</v>
      </c>
      <c r="G28">
        <v>181</v>
      </c>
      <c r="H28">
        <v>88</v>
      </c>
    </row>
    <row r="31" spans="1:8" x14ac:dyDescent="0.25">
      <c r="A31" t="s">
        <v>499</v>
      </c>
      <c r="B31" t="s">
        <v>500</v>
      </c>
    </row>
    <row r="32" spans="1:8" x14ac:dyDescent="0.25">
      <c r="A32" s="2" t="s">
        <v>501</v>
      </c>
    </row>
    <row r="34" spans="1:4" x14ac:dyDescent="0.25">
      <c r="A34" t="s">
        <v>502</v>
      </c>
    </row>
    <row r="36" spans="1:4" x14ac:dyDescent="0.25">
      <c r="B36" t="s">
        <v>496</v>
      </c>
      <c r="C36" t="s">
        <v>503</v>
      </c>
      <c r="D36" t="s">
        <v>504</v>
      </c>
    </row>
    <row r="37" spans="1:4" x14ac:dyDescent="0.25">
      <c r="A37" t="s">
        <v>120</v>
      </c>
      <c r="B37" t="s">
        <v>24</v>
      </c>
      <c r="C37" t="s">
        <v>24</v>
      </c>
      <c r="D37" t="s">
        <v>24</v>
      </c>
    </row>
    <row r="38" spans="1:4" x14ac:dyDescent="0.25">
      <c r="A38" t="s">
        <v>186</v>
      </c>
      <c r="B38">
        <v>0</v>
      </c>
      <c r="C38">
        <v>0</v>
      </c>
      <c r="D38">
        <v>0</v>
      </c>
    </row>
    <row r="39" spans="1:4" x14ac:dyDescent="0.25">
      <c r="A39" t="s">
        <v>79</v>
      </c>
      <c r="B39">
        <v>2.2000000000000002E-2</v>
      </c>
      <c r="C39">
        <v>8.8000000000000005E-3</v>
      </c>
      <c r="D39">
        <v>0</v>
      </c>
    </row>
    <row r="40" spans="1:4" x14ac:dyDescent="0.25">
      <c r="A40" t="s">
        <v>44</v>
      </c>
      <c r="B40" s="13">
        <v>3.0800000000000001E-2</v>
      </c>
      <c r="C40">
        <v>6.6E-3</v>
      </c>
      <c r="D40">
        <v>0</v>
      </c>
    </row>
    <row r="41" spans="1:4" x14ac:dyDescent="0.25">
      <c r="A41" t="s">
        <v>85</v>
      </c>
      <c r="B41">
        <v>3.3000000000000002E-2</v>
      </c>
      <c r="C41">
        <v>2.2000000000000002E-2</v>
      </c>
      <c r="D41">
        <v>3.3000000000000002E-2</v>
      </c>
    </row>
    <row r="42" spans="1:4" x14ac:dyDescent="0.25">
      <c r="A42" t="s">
        <v>86</v>
      </c>
      <c r="B42" s="13">
        <v>5.7200000000000001E-2</v>
      </c>
      <c r="C42" s="13">
        <v>5.28E-2</v>
      </c>
      <c r="D42" s="13">
        <v>5.28E-2</v>
      </c>
    </row>
    <row r="43" spans="1:4" x14ac:dyDescent="0.25">
      <c r="A43" t="s">
        <v>87</v>
      </c>
      <c r="B43" s="9">
        <v>0.154</v>
      </c>
      <c r="C43" s="9">
        <v>6.8000000000000005E-2</v>
      </c>
      <c r="D43" s="9">
        <v>0.29920000000000002</v>
      </c>
    </row>
    <row r="44" spans="1:4" x14ac:dyDescent="0.25">
      <c r="A44" t="s">
        <v>88</v>
      </c>
      <c r="B44" s="9">
        <v>0.26400000000000001</v>
      </c>
      <c r="C44" s="9">
        <v>7.2599999999999998E-2</v>
      </c>
      <c r="D44" s="9">
        <v>0.36080000000000001</v>
      </c>
    </row>
    <row r="45" spans="1:4" x14ac:dyDescent="0.25">
      <c r="A45" t="s">
        <v>89</v>
      </c>
      <c r="B45" s="9">
        <v>0.35200000000000004</v>
      </c>
      <c r="C45" s="9">
        <v>0.13600000000000001</v>
      </c>
      <c r="D45" s="9">
        <v>0.56759999999999999</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4"/>
  <sheetViews>
    <sheetView topLeftCell="A133" workbookViewId="0">
      <selection activeCell="D103" sqref="D103"/>
    </sheetView>
  </sheetViews>
  <sheetFormatPr defaultRowHeight="15" x14ac:dyDescent="0.25"/>
  <sheetData>
    <row r="1" spans="1:6" x14ac:dyDescent="0.25">
      <c r="A1" t="s">
        <v>505</v>
      </c>
    </row>
    <row r="3" spans="1:6" x14ac:dyDescent="0.25">
      <c r="A3" t="s">
        <v>506</v>
      </c>
      <c r="B3" t="s">
        <v>507</v>
      </c>
    </row>
    <row r="4" spans="1:6" x14ac:dyDescent="0.25">
      <c r="A4" t="s">
        <v>508</v>
      </c>
    </row>
    <row r="5" spans="1:6" x14ac:dyDescent="0.25">
      <c r="A5" s="14" t="s">
        <v>509</v>
      </c>
    </row>
    <row r="6" spans="1:6" x14ac:dyDescent="0.25">
      <c r="A6" t="s">
        <v>510</v>
      </c>
    </row>
    <row r="7" spans="1:6" x14ac:dyDescent="0.25">
      <c r="A7" s="14"/>
    </row>
    <row r="9" spans="1:6" x14ac:dyDescent="0.25">
      <c r="C9" t="s">
        <v>5</v>
      </c>
      <c r="D9" t="s">
        <v>5</v>
      </c>
      <c r="E9" t="s">
        <v>6</v>
      </c>
      <c r="F9" t="s">
        <v>6</v>
      </c>
    </row>
    <row r="10" spans="1:6" x14ac:dyDescent="0.25">
      <c r="C10" t="s">
        <v>34</v>
      </c>
      <c r="D10" t="s">
        <v>35</v>
      </c>
      <c r="E10" t="s">
        <v>34</v>
      </c>
      <c r="F10" t="s">
        <v>35</v>
      </c>
    </row>
    <row r="11" spans="1:6" x14ac:dyDescent="0.25">
      <c r="A11" t="s">
        <v>186</v>
      </c>
      <c r="C11">
        <v>466</v>
      </c>
      <c r="D11">
        <v>1</v>
      </c>
      <c r="E11">
        <v>392</v>
      </c>
      <c r="F11">
        <v>1</v>
      </c>
    </row>
    <row r="12" spans="1:6" x14ac:dyDescent="0.25">
      <c r="A12" t="s">
        <v>79</v>
      </c>
      <c r="C12">
        <v>713</v>
      </c>
      <c r="D12">
        <v>2</v>
      </c>
      <c r="E12">
        <v>878</v>
      </c>
      <c r="F12">
        <v>3</v>
      </c>
    </row>
    <row r="13" spans="1:6" x14ac:dyDescent="0.25">
      <c r="A13" t="s">
        <v>44</v>
      </c>
      <c r="C13">
        <v>4353</v>
      </c>
      <c r="D13">
        <v>14</v>
      </c>
      <c r="E13">
        <v>8950</v>
      </c>
      <c r="F13">
        <v>9</v>
      </c>
    </row>
    <row r="14" spans="1:6" x14ac:dyDescent="0.25">
      <c r="A14" t="s">
        <v>85</v>
      </c>
      <c r="C14">
        <v>8256</v>
      </c>
      <c r="D14">
        <v>39</v>
      </c>
      <c r="E14">
        <v>13167</v>
      </c>
      <c r="F14">
        <v>22</v>
      </c>
    </row>
    <row r="15" spans="1:6" x14ac:dyDescent="0.25">
      <c r="A15" t="s">
        <v>86</v>
      </c>
      <c r="C15">
        <v>14171</v>
      </c>
      <c r="D15">
        <v>127</v>
      </c>
      <c r="E15">
        <v>20622</v>
      </c>
      <c r="F15">
        <v>71</v>
      </c>
    </row>
    <row r="16" spans="1:6" x14ac:dyDescent="0.25">
      <c r="A16" t="s">
        <v>87</v>
      </c>
      <c r="C16">
        <v>18153</v>
      </c>
      <c r="D16">
        <v>431</v>
      </c>
      <c r="E16">
        <v>24361</v>
      </c>
      <c r="F16">
        <v>176</v>
      </c>
    </row>
    <row r="17" spans="1:6" x14ac:dyDescent="0.25">
      <c r="A17" t="s">
        <v>88</v>
      </c>
      <c r="C17">
        <v>17758</v>
      </c>
      <c r="D17">
        <v>1181</v>
      </c>
      <c r="E17">
        <v>16420</v>
      </c>
      <c r="F17">
        <v>488</v>
      </c>
    </row>
    <row r="18" spans="1:6" x14ac:dyDescent="0.25">
      <c r="A18" t="s">
        <v>138</v>
      </c>
      <c r="C18">
        <v>17852</v>
      </c>
      <c r="D18">
        <v>3100</v>
      </c>
      <c r="E18">
        <v>14471</v>
      </c>
      <c r="F18">
        <v>1444</v>
      </c>
    </row>
    <row r="19" spans="1:6" x14ac:dyDescent="0.25">
      <c r="A19" t="s">
        <v>511</v>
      </c>
      <c r="C19">
        <v>20644</v>
      </c>
      <c r="D19">
        <v>5867</v>
      </c>
      <c r="E19">
        <v>34765</v>
      </c>
      <c r="F19">
        <v>5842</v>
      </c>
    </row>
    <row r="22" spans="1:6" x14ac:dyDescent="0.25">
      <c r="A22" t="s">
        <v>512</v>
      </c>
    </row>
    <row r="23" spans="1:6" x14ac:dyDescent="0.25">
      <c r="A23" t="s">
        <v>537</v>
      </c>
    </row>
    <row r="26" spans="1:6" x14ac:dyDescent="0.25">
      <c r="C26" t="s">
        <v>34</v>
      </c>
      <c r="D26" t="s">
        <v>35</v>
      </c>
    </row>
    <row r="27" spans="1:6" x14ac:dyDescent="0.25">
      <c r="A27" t="s">
        <v>186</v>
      </c>
      <c r="C27">
        <v>416</v>
      </c>
      <c r="D27">
        <v>0</v>
      </c>
    </row>
    <row r="28" spans="1:6" x14ac:dyDescent="0.25">
      <c r="A28" t="s">
        <v>79</v>
      </c>
      <c r="C28">
        <v>549</v>
      </c>
      <c r="D28">
        <v>1</v>
      </c>
    </row>
    <row r="29" spans="1:6" x14ac:dyDescent="0.25">
      <c r="A29" t="s">
        <v>44</v>
      </c>
      <c r="C29">
        <v>3619</v>
      </c>
      <c r="D29">
        <v>7</v>
      </c>
    </row>
    <row r="30" spans="1:6" x14ac:dyDescent="0.25">
      <c r="A30" t="s">
        <v>85</v>
      </c>
      <c r="C30">
        <v>7600</v>
      </c>
      <c r="D30">
        <v>18</v>
      </c>
    </row>
    <row r="31" spans="1:6" x14ac:dyDescent="0.25">
      <c r="A31" t="s">
        <v>86</v>
      </c>
      <c r="C31">
        <v>8571</v>
      </c>
      <c r="D31">
        <v>38</v>
      </c>
    </row>
    <row r="32" spans="1:6" x14ac:dyDescent="0.25">
      <c r="A32" t="s">
        <v>87</v>
      </c>
      <c r="C32">
        <v>10008</v>
      </c>
      <c r="D32">
        <v>130</v>
      </c>
    </row>
    <row r="33" spans="1:4" x14ac:dyDescent="0.25">
      <c r="A33" t="s">
        <v>88</v>
      </c>
      <c r="C33">
        <v>8583</v>
      </c>
      <c r="D33">
        <v>309</v>
      </c>
    </row>
    <row r="34" spans="1:4" x14ac:dyDescent="0.25">
      <c r="A34" t="s">
        <v>138</v>
      </c>
      <c r="C34">
        <v>3918</v>
      </c>
      <c r="D34">
        <v>312</v>
      </c>
    </row>
    <row r="35" spans="1:4" x14ac:dyDescent="0.25">
      <c r="A35" t="s">
        <v>511</v>
      </c>
      <c r="C35">
        <v>1408</v>
      </c>
      <c r="D35">
        <v>208</v>
      </c>
    </row>
    <row r="38" spans="1:4" x14ac:dyDescent="0.25">
      <c r="A38" t="s">
        <v>513</v>
      </c>
      <c r="B38" t="s">
        <v>514</v>
      </c>
    </row>
    <row r="39" spans="1:4" x14ac:dyDescent="0.25">
      <c r="A39" t="s">
        <v>515</v>
      </c>
    </row>
    <row r="40" spans="1:4" x14ac:dyDescent="0.25">
      <c r="A40" s="14" t="s">
        <v>516</v>
      </c>
    </row>
    <row r="41" spans="1:4" x14ac:dyDescent="0.25">
      <c r="A41" t="s">
        <v>517</v>
      </c>
    </row>
    <row r="43" spans="1:4" x14ac:dyDescent="0.25">
      <c r="A43" t="s">
        <v>120</v>
      </c>
      <c r="C43" t="s">
        <v>34</v>
      </c>
      <c r="D43" t="s">
        <v>35</v>
      </c>
    </row>
    <row r="44" spans="1:4" x14ac:dyDescent="0.25">
      <c r="A44" t="s">
        <v>186</v>
      </c>
      <c r="C44">
        <v>112</v>
      </c>
      <c r="D44">
        <v>0</v>
      </c>
    </row>
    <row r="45" spans="1:4" x14ac:dyDescent="0.25">
      <c r="A45" t="s">
        <v>79</v>
      </c>
      <c r="C45">
        <v>513</v>
      </c>
      <c r="D45">
        <v>0</v>
      </c>
    </row>
    <row r="46" spans="1:4" x14ac:dyDescent="0.25">
      <c r="A46" t="s">
        <v>44</v>
      </c>
      <c r="C46">
        <v>2630</v>
      </c>
      <c r="D46">
        <v>0</v>
      </c>
    </row>
    <row r="47" spans="1:4" x14ac:dyDescent="0.25">
      <c r="A47" t="s">
        <v>85</v>
      </c>
      <c r="C47">
        <v>1002</v>
      </c>
      <c r="D47">
        <v>1</v>
      </c>
    </row>
    <row r="48" spans="1:4" x14ac:dyDescent="0.25">
      <c r="A48" t="s">
        <v>86</v>
      </c>
      <c r="C48">
        <v>1297</v>
      </c>
      <c r="D48">
        <v>1</v>
      </c>
    </row>
    <row r="49" spans="1:4" x14ac:dyDescent="0.25">
      <c r="A49" t="s">
        <v>87</v>
      </c>
      <c r="C49">
        <v>1812</v>
      </c>
      <c r="D49">
        <v>10</v>
      </c>
    </row>
    <row r="50" spans="1:4" x14ac:dyDescent="0.25">
      <c r="A50" t="s">
        <v>88</v>
      </c>
      <c r="C50">
        <v>1218</v>
      </c>
      <c r="D50">
        <v>21</v>
      </c>
    </row>
    <row r="51" spans="1:4" x14ac:dyDescent="0.25">
      <c r="A51" t="s">
        <v>138</v>
      </c>
      <c r="C51">
        <v>640</v>
      </c>
      <c r="D51">
        <v>45</v>
      </c>
    </row>
    <row r="52" spans="1:4" x14ac:dyDescent="0.25">
      <c r="A52" t="s">
        <v>511</v>
      </c>
      <c r="C52">
        <v>437</v>
      </c>
      <c r="D52">
        <v>80</v>
      </c>
    </row>
    <row r="55" spans="1:4" x14ac:dyDescent="0.25">
      <c r="A55" t="s">
        <v>518</v>
      </c>
    </row>
    <row r="56" spans="1:4" x14ac:dyDescent="0.25">
      <c r="A56" t="s">
        <v>519</v>
      </c>
    </row>
    <row r="57" spans="1:4" x14ac:dyDescent="0.25">
      <c r="A57" s="14" t="s">
        <v>520</v>
      </c>
    </row>
    <row r="59" spans="1:4" x14ac:dyDescent="0.25">
      <c r="A59" t="s">
        <v>120</v>
      </c>
      <c r="C59" t="s">
        <v>34</v>
      </c>
      <c r="D59" t="s">
        <v>35</v>
      </c>
    </row>
    <row r="60" spans="1:4" x14ac:dyDescent="0.25">
      <c r="A60" t="s">
        <v>186</v>
      </c>
      <c r="C60">
        <v>0</v>
      </c>
      <c r="D60">
        <v>0</v>
      </c>
    </row>
    <row r="61" spans="1:4" x14ac:dyDescent="0.25">
      <c r="A61" t="s">
        <v>79</v>
      </c>
      <c r="C61">
        <v>25</v>
      </c>
      <c r="D61">
        <v>0</v>
      </c>
    </row>
    <row r="62" spans="1:4" x14ac:dyDescent="0.25">
      <c r="A62" t="s">
        <v>44</v>
      </c>
      <c r="C62">
        <v>283</v>
      </c>
      <c r="D62">
        <v>0</v>
      </c>
    </row>
    <row r="63" spans="1:4" x14ac:dyDescent="0.25">
      <c r="A63" t="s">
        <v>85</v>
      </c>
      <c r="C63">
        <v>442</v>
      </c>
      <c r="D63">
        <v>1</v>
      </c>
    </row>
    <row r="64" spans="1:4" x14ac:dyDescent="0.25">
      <c r="A64" t="s">
        <v>86</v>
      </c>
      <c r="C64">
        <v>435</v>
      </c>
      <c r="D64">
        <v>6</v>
      </c>
    </row>
    <row r="65" spans="1:4" x14ac:dyDescent="0.25">
      <c r="A65" t="s">
        <v>87</v>
      </c>
      <c r="C65">
        <v>627</v>
      </c>
      <c r="D65">
        <v>15</v>
      </c>
    </row>
    <row r="66" spans="1:4" x14ac:dyDescent="0.25">
      <c r="A66" t="s">
        <v>88</v>
      </c>
      <c r="C66">
        <v>588</v>
      </c>
      <c r="D66">
        <v>27</v>
      </c>
    </row>
    <row r="67" spans="1:4" x14ac:dyDescent="0.25">
      <c r="A67" t="s">
        <v>138</v>
      </c>
      <c r="C67">
        <v>381</v>
      </c>
      <c r="D67">
        <v>30</v>
      </c>
    </row>
    <row r="68" spans="1:4" x14ac:dyDescent="0.25">
      <c r="A68" t="s">
        <v>511</v>
      </c>
      <c r="C68">
        <v>115</v>
      </c>
      <c r="D68">
        <v>17</v>
      </c>
    </row>
    <row r="71" spans="1:4" x14ac:dyDescent="0.25">
      <c r="A71" t="s">
        <v>521</v>
      </c>
      <c r="B71" t="s">
        <v>522</v>
      </c>
    </row>
    <row r="72" spans="1:4" x14ac:dyDescent="0.25">
      <c r="A72" t="s">
        <v>523</v>
      </c>
    </row>
    <row r="73" spans="1:4" x14ac:dyDescent="0.25">
      <c r="A73" s="14" t="s">
        <v>524</v>
      </c>
    </row>
    <row r="75" spans="1:4" x14ac:dyDescent="0.25">
      <c r="C75" t="s">
        <v>34</v>
      </c>
      <c r="D75" t="s">
        <v>415</v>
      </c>
    </row>
    <row r="76" spans="1:4" x14ac:dyDescent="0.25">
      <c r="A76" t="s">
        <v>432</v>
      </c>
      <c r="C76">
        <v>8394</v>
      </c>
      <c r="D76" s="1">
        <v>0</v>
      </c>
    </row>
    <row r="77" spans="1:4" x14ac:dyDescent="0.25">
      <c r="A77" t="s">
        <v>44</v>
      </c>
      <c r="C77">
        <v>8203</v>
      </c>
      <c r="D77" s="1">
        <v>0</v>
      </c>
    </row>
    <row r="78" spans="1:4" x14ac:dyDescent="0.25">
      <c r="A78" t="s">
        <v>85</v>
      </c>
      <c r="C78">
        <v>7257</v>
      </c>
      <c r="D78" s="1">
        <v>7.2570000000000006</v>
      </c>
    </row>
    <row r="79" spans="1:4" x14ac:dyDescent="0.25">
      <c r="A79" t="s">
        <v>86</v>
      </c>
      <c r="C79">
        <v>6212</v>
      </c>
      <c r="D79" s="1">
        <v>37.271999999999998</v>
      </c>
    </row>
    <row r="80" spans="1:4" x14ac:dyDescent="0.25">
      <c r="A80" t="s">
        <v>87</v>
      </c>
      <c r="C80">
        <v>4971</v>
      </c>
      <c r="D80" s="1">
        <v>49.71</v>
      </c>
    </row>
    <row r="81" spans="1:4" x14ac:dyDescent="0.25">
      <c r="A81" t="s">
        <v>88</v>
      </c>
      <c r="C81">
        <v>3426</v>
      </c>
      <c r="D81" s="1">
        <v>82.22399999999999</v>
      </c>
    </row>
    <row r="82" spans="1:4" x14ac:dyDescent="0.25">
      <c r="A82" t="s">
        <v>138</v>
      </c>
      <c r="C82">
        <v>2238</v>
      </c>
      <c r="D82" s="1">
        <v>239.46599999999998</v>
      </c>
    </row>
    <row r="83" spans="1:4" x14ac:dyDescent="0.25">
      <c r="A83" t="s">
        <v>525</v>
      </c>
      <c r="C83">
        <v>1444</v>
      </c>
      <c r="D83" s="1">
        <v>223.82</v>
      </c>
    </row>
    <row r="84" spans="1:4" x14ac:dyDescent="0.25">
      <c r="A84" t="s">
        <v>526</v>
      </c>
      <c r="C84">
        <v>571</v>
      </c>
      <c r="D84" s="1">
        <v>107.919</v>
      </c>
    </row>
    <row r="87" spans="1:4" x14ac:dyDescent="0.25">
      <c r="A87" t="s">
        <v>527</v>
      </c>
      <c r="B87" t="s">
        <v>528</v>
      </c>
    </row>
    <row r="88" spans="1:4" x14ac:dyDescent="0.25">
      <c r="A88" s="2" t="s">
        <v>538</v>
      </c>
    </row>
    <row r="90" spans="1:4" x14ac:dyDescent="0.25">
      <c r="A90" s="15" t="s">
        <v>529</v>
      </c>
    </row>
    <row r="91" spans="1:4" x14ac:dyDescent="0.25">
      <c r="A91" t="s">
        <v>120</v>
      </c>
      <c r="C91" t="s">
        <v>34</v>
      </c>
      <c r="D91" t="s">
        <v>35</v>
      </c>
    </row>
    <row r="92" spans="1:4" x14ac:dyDescent="0.25">
      <c r="A92" t="s">
        <v>186</v>
      </c>
      <c r="D92">
        <v>0</v>
      </c>
    </row>
    <row r="93" spans="1:4" x14ac:dyDescent="0.25">
      <c r="A93" t="s">
        <v>79</v>
      </c>
      <c r="D93">
        <v>0</v>
      </c>
    </row>
    <row r="94" spans="1:4" x14ac:dyDescent="0.25">
      <c r="A94" t="s">
        <v>44</v>
      </c>
      <c r="D94">
        <v>0</v>
      </c>
    </row>
    <row r="95" spans="1:4" x14ac:dyDescent="0.25">
      <c r="A95" t="s">
        <v>85</v>
      </c>
      <c r="C95" s="1">
        <v>1333.3333333333333</v>
      </c>
      <c r="D95">
        <v>4</v>
      </c>
    </row>
    <row r="96" spans="1:4" x14ac:dyDescent="0.25">
      <c r="A96" t="s">
        <v>86</v>
      </c>
      <c r="C96" s="1">
        <v>2500</v>
      </c>
      <c r="D96">
        <v>10</v>
      </c>
    </row>
    <row r="97" spans="1:4" x14ac:dyDescent="0.25">
      <c r="A97" t="s">
        <v>87</v>
      </c>
      <c r="C97" s="1">
        <v>4300</v>
      </c>
      <c r="D97">
        <v>43</v>
      </c>
    </row>
    <row r="98" spans="1:4" x14ac:dyDescent="0.25">
      <c r="A98" t="s">
        <v>88</v>
      </c>
      <c r="C98" s="1">
        <v>3971.4285714285711</v>
      </c>
      <c r="D98">
        <v>139</v>
      </c>
    </row>
    <row r="99" spans="1:4" x14ac:dyDescent="0.25">
      <c r="A99" t="s">
        <v>138</v>
      </c>
      <c r="C99" s="1">
        <v>4515.625</v>
      </c>
      <c r="D99">
        <v>578</v>
      </c>
    </row>
    <row r="100" spans="1:4" x14ac:dyDescent="0.25">
      <c r="A100" t="s">
        <v>511</v>
      </c>
      <c r="C100" s="1">
        <v>4207.9207920792078</v>
      </c>
      <c r="D100">
        <v>850</v>
      </c>
    </row>
    <row r="103" spans="1:4" x14ac:dyDescent="0.25">
      <c r="A103" t="s">
        <v>530</v>
      </c>
      <c r="B103" t="s">
        <v>531</v>
      </c>
    </row>
    <row r="104" spans="1:4" x14ac:dyDescent="0.25">
      <c r="A104" t="s">
        <v>532</v>
      </c>
    </row>
    <row r="105" spans="1:4" x14ac:dyDescent="0.25">
      <c r="A105" s="14" t="s">
        <v>533</v>
      </c>
    </row>
    <row r="107" spans="1:4" x14ac:dyDescent="0.25">
      <c r="B107" t="s">
        <v>24</v>
      </c>
      <c r="C107" t="s">
        <v>534</v>
      </c>
    </row>
    <row r="108" spans="1:4" x14ac:dyDescent="0.25">
      <c r="A108" t="s">
        <v>535</v>
      </c>
      <c r="B108">
        <v>2.3999999999999998E-3</v>
      </c>
      <c r="C108">
        <v>2.9999999999999997E-4</v>
      </c>
      <c r="D108">
        <v>1.6899999999999998E-2</v>
      </c>
    </row>
    <row r="109" spans="1:4" x14ac:dyDescent="0.25">
      <c r="A109" t="s">
        <v>19</v>
      </c>
      <c r="B109">
        <v>1.77E-2</v>
      </c>
      <c r="C109">
        <v>9.4999999999999998E-3</v>
      </c>
      <c r="D109">
        <v>3.3099999999999997E-2</v>
      </c>
    </row>
    <row r="110" spans="1:4" x14ac:dyDescent="0.25">
      <c r="A110" t="s">
        <v>61</v>
      </c>
      <c r="B110">
        <v>2.7799999999999998E-2</v>
      </c>
      <c r="C110">
        <v>1.5700000000000002E-2</v>
      </c>
      <c r="D110">
        <v>4.9000000000000002E-2</v>
      </c>
    </row>
    <row r="111" spans="1:4" x14ac:dyDescent="0.25">
      <c r="A111" t="s">
        <v>62</v>
      </c>
      <c r="B111">
        <v>3.8699999999999998E-2</v>
      </c>
      <c r="C111">
        <v>2.5899999999999999E-2</v>
      </c>
      <c r="D111">
        <v>5.7699999999999994E-2</v>
      </c>
    </row>
    <row r="112" spans="1:4" x14ac:dyDescent="0.25">
      <c r="A112" t="s">
        <v>63</v>
      </c>
      <c r="B112">
        <v>8.8300000000000003E-2</v>
      </c>
      <c r="C112">
        <v>6.6500000000000004E-2</v>
      </c>
      <c r="D112">
        <v>0.1168</v>
      </c>
    </row>
    <row r="113" spans="1:7" x14ac:dyDescent="0.25">
      <c r="A113" t="s">
        <v>67</v>
      </c>
      <c r="B113">
        <v>0.11869999999999999</v>
      </c>
      <c r="C113">
        <v>9.5399999999999985E-2</v>
      </c>
      <c r="D113">
        <v>0.14730000000000001</v>
      </c>
    </row>
    <row r="114" spans="1:7" x14ac:dyDescent="0.25">
      <c r="A114" t="s">
        <v>98</v>
      </c>
      <c r="B114">
        <v>0.15179999999999999</v>
      </c>
      <c r="C114">
        <v>0.1162</v>
      </c>
      <c r="D114">
        <v>0.19699999999999998</v>
      </c>
    </row>
    <row r="115" spans="1:7" x14ac:dyDescent="0.25">
      <c r="A115" t="s">
        <v>99</v>
      </c>
      <c r="B115">
        <v>0.1739</v>
      </c>
      <c r="C115">
        <v>0.14099999999999999</v>
      </c>
      <c r="D115">
        <v>0.21350000000000002</v>
      </c>
    </row>
    <row r="116" spans="1:7" x14ac:dyDescent="0.25">
      <c r="A116" t="s">
        <v>100</v>
      </c>
      <c r="B116">
        <v>0.18719999999999998</v>
      </c>
      <c r="C116">
        <v>0.14360000000000001</v>
      </c>
      <c r="D116">
        <v>0.24210000000000001</v>
      </c>
    </row>
    <row r="117" spans="1:7" x14ac:dyDescent="0.25">
      <c r="A117" t="s">
        <v>101</v>
      </c>
      <c r="B117">
        <v>0.28010000000000002</v>
      </c>
      <c r="C117">
        <v>0.22309999999999999</v>
      </c>
      <c r="D117">
        <v>0.34810000000000002</v>
      </c>
    </row>
    <row r="118" spans="1:7" x14ac:dyDescent="0.25">
      <c r="A118" t="s">
        <v>89</v>
      </c>
      <c r="B118">
        <v>0.37270000000000003</v>
      </c>
      <c r="C118">
        <v>0.3125</v>
      </c>
      <c r="D118">
        <v>0.44030000000000002</v>
      </c>
    </row>
    <row r="121" spans="1:7" x14ac:dyDescent="0.25">
      <c r="A121" t="s">
        <v>536</v>
      </c>
      <c r="B121" t="s">
        <v>323</v>
      </c>
    </row>
    <row r="122" spans="1:7" x14ac:dyDescent="0.25">
      <c r="A122" s="2" t="s">
        <v>539</v>
      </c>
    </row>
    <row r="124" spans="1:7" x14ac:dyDescent="0.25">
      <c r="C124" t="s">
        <v>5</v>
      </c>
      <c r="D124" t="s">
        <v>5</v>
      </c>
      <c r="F124" t="s">
        <v>6</v>
      </c>
      <c r="G124" t="s">
        <v>6</v>
      </c>
    </row>
    <row r="125" spans="1:7" ht="45" x14ac:dyDescent="0.25">
      <c r="C125" s="7" t="s">
        <v>240</v>
      </c>
      <c r="D125" t="s">
        <v>35</v>
      </c>
      <c r="F125" s="7" t="s">
        <v>240</v>
      </c>
      <c r="G125" t="s">
        <v>35</v>
      </c>
    </row>
    <row r="126" spans="1:7" x14ac:dyDescent="0.25">
      <c r="A126" t="s">
        <v>186</v>
      </c>
      <c r="C126">
        <v>13</v>
      </c>
      <c r="D126">
        <v>0</v>
      </c>
      <c r="F126">
        <v>13</v>
      </c>
      <c r="G126">
        <v>0</v>
      </c>
    </row>
    <row r="127" spans="1:7" x14ac:dyDescent="0.25">
      <c r="A127" t="s">
        <v>79</v>
      </c>
      <c r="C127">
        <v>1</v>
      </c>
      <c r="D127">
        <v>0</v>
      </c>
      <c r="F127">
        <v>7</v>
      </c>
      <c r="G127">
        <v>0</v>
      </c>
    </row>
    <row r="128" spans="1:7" x14ac:dyDescent="0.25">
      <c r="A128" t="s">
        <v>44</v>
      </c>
      <c r="C128">
        <v>42</v>
      </c>
      <c r="D128">
        <v>3</v>
      </c>
      <c r="F128">
        <v>55</v>
      </c>
      <c r="G128">
        <v>1</v>
      </c>
    </row>
    <row r="129" spans="1:7" x14ac:dyDescent="0.25">
      <c r="A129" t="s">
        <v>85</v>
      </c>
      <c r="C129">
        <v>130</v>
      </c>
      <c r="D129">
        <v>6</v>
      </c>
      <c r="F129">
        <v>81</v>
      </c>
      <c r="G129">
        <v>2</v>
      </c>
    </row>
    <row r="130" spans="1:7" x14ac:dyDescent="0.25">
      <c r="A130" t="s">
        <v>86</v>
      </c>
      <c r="C130">
        <v>233</v>
      </c>
      <c r="D130">
        <v>19</v>
      </c>
      <c r="F130">
        <v>119</v>
      </c>
      <c r="G130">
        <v>3</v>
      </c>
    </row>
    <row r="131" spans="1:7" x14ac:dyDescent="0.25">
      <c r="A131" t="s">
        <v>87</v>
      </c>
      <c r="C131">
        <v>327</v>
      </c>
      <c r="D131">
        <v>40</v>
      </c>
      <c r="F131">
        <v>188</v>
      </c>
      <c r="G131">
        <v>13</v>
      </c>
    </row>
    <row r="132" spans="1:7" x14ac:dyDescent="0.25">
      <c r="A132" t="s">
        <v>88</v>
      </c>
      <c r="C132">
        <v>300</v>
      </c>
      <c r="D132">
        <v>56</v>
      </c>
      <c r="F132">
        <v>233</v>
      </c>
      <c r="G132">
        <v>28</v>
      </c>
    </row>
    <row r="133" spans="1:7" x14ac:dyDescent="0.25">
      <c r="A133" t="s">
        <v>138</v>
      </c>
      <c r="C133">
        <v>254</v>
      </c>
      <c r="D133">
        <v>91</v>
      </c>
      <c r="F133">
        <v>197</v>
      </c>
      <c r="G133">
        <v>54</v>
      </c>
    </row>
    <row r="134" spans="1:7" x14ac:dyDescent="0.25">
      <c r="A134" t="s">
        <v>511</v>
      </c>
      <c r="C134">
        <v>199</v>
      </c>
      <c r="D134">
        <v>122</v>
      </c>
      <c r="F134">
        <v>242</v>
      </c>
      <c r="G134">
        <v>115</v>
      </c>
    </row>
  </sheetData>
  <hyperlinks>
    <hyperlink ref="A5" r:id="rId1"/>
    <hyperlink ref="A40" r:id="rId2" display="http://ncov.mohw.go.kr/upload/viewer/skin/doc.html?fn=1588831612877_20200507150653.pdf&amp;rs=/upload/viewer/result/202005/"/>
    <hyperlink ref="A57" r:id="rId3"/>
    <hyperlink ref="A73" r:id="rId4"/>
    <hyperlink ref="A105" r:id="rId5"/>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H19" sqref="H19"/>
    </sheetView>
  </sheetViews>
  <sheetFormatPr defaultRowHeight="15" x14ac:dyDescent="0.25"/>
  <sheetData>
    <row r="1" spans="1:4" x14ac:dyDescent="0.25">
      <c r="A1" t="s">
        <v>540</v>
      </c>
    </row>
    <row r="3" spans="1:4" x14ac:dyDescent="0.25">
      <c r="A3" t="s">
        <v>541</v>
      </c>
      <c r="B3" t="s">
        <v>542</v>
      </c>
    </row>
    <row r="4" spans="1:4" x14ac:dyDescent="0.25">
      <c r="A4" t="s">
        <v>543</v>
      </c>
    </row>
    <row r="5" spans="1:4" x14ac:dyDescent="0.25">
      <c r="A5" t="s">
        <v>544</v>
      </c>
    </row>
    <row r="6" spans="1:4" x14ac:dyDescent="0.25">
      <c r="A6" s="14" t="s">
        <v>545</v>
      </c>
    </row>
    <row r="7" spans="1:4" x14ac:dyDescent="0.25">
      <c r="A7" t="s">
        <v>546</v>
      </c>
    </row>
    <row r="9" spans="1:4" x14ac:dyDescent="0.25">
      <c r="A9" t="s">
        <v>547</v>
      </c>
    </row>
    <row r="11" spans="1:4" x14ac:dyDescent="0.25">
      <c r="A11" t="s">
        <v>120</v>
      </c>
      <c r="C11" t="s">
        <v>34</v>
      </c>
      <c r="D11" t="s">
        <v>35</v>
      </c>
    </row>
    <row r="12" spans="1:4" x14ac:dyDescent="0.25">
      <c r="A12" t="s">
        <v>186</v>
      </c>
      <c r="C12">
        <v>15</v>
      </c>
      <c r="D12">
        <v>4</v>
      </c>
    </row>
    <row r="13" spans="1:4" x14ac:dyDescent="0.25">
      <c r="A13" t="s">
        <v>79</v>
      </c>
      <c r="C13">
        <v>39</v>
      </c>
      <c r="D13">
        <v>6</v>
      </c>
    </row>
    <row r="14" spans="1:4" x14ac:dyDescent="0.25">
      <c r="A14" t="s">
        <v>44</v>
      </c>
      <c r="C14">
        <v>127</v>
      </c>
      <c r="D14">
        <v>23</v>
      </c>
    </row>
    <row r="15" spans="1:4" x14ac:dyDescent="0.25">
      <c r="A15" t="s">
        <v>85</v>
      </c>
      <c r="C15">
        <v>180</v>
      </c>
      <c r="D15">
        <v>25</v>
      </c>
    </row>
    <row r="16" spans="1:4" x14ac:dyDescent="0.25">
      <c r="A16" t="s">
        <v>86</v>
      </c>
      <c r="C16">
        <v>177</v>
      </c>
      <c r="D16">
        <v>45</v>
      </c>
    </row>
    <row r="17" spans="1:4" x14ac:dyDescent="0.25">
      <c r="A17" t="s">
        <v>87</v>
      </c>
      <c r="C17">
        <v>217</v>
      </c>
      <c r="D17">
        <v>92</v>
      </c>
    </row>
    <row r="18" spans="1:4" x14ac:dyDescent="0.25">
      <c r="A18" t="s">
        <v>88</v>
      </c>
      <c r="C18">
        <v>145</v>
      </c>
      <c r="D18">
        <v>82</v>
      </c>
    </row>
    <row r="19" spans="1:4" x14ac:dyDescent="0.25">
      <c r="A19" t="s">
        <v>89</v>
      </c>
      <c r="C19">
        <v>181</v>
      </c>
      <c r="D19">
        <v>131</v>
      </c>
    </row>
  </sheetData>
  <hyperlinks>
    <hyperlink ref="A6" r:id="rId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topLeftCell="A55" workbookViewId="0">
      <selection activeCell="D51" sqref="D51"/>
    </sheetView>
  </sheetViews>
  <sheetFormatPr defaultRowHeight="15" x14ac:dyDescent="0.25"/>
  <sheetData>
    <row r="1" spans="1:4" x14ac:dyDescent="0.25">
      <c r="A1" t="s">
        <v>548</v>
      </c>
    </row>
    <row r="3" spans="1:4" x14ac:dyDescent="0.25">
      <c r="A3" t="s">
        <v>549</v>
      </c>
      <c r="B3" t="s">
        <v>550</v>
      </c>
    </row>
    <row r="4" spans="1:4" x14ac:dyDescent="0.25">
      <c r="A4" t="s">
        <v>551</v>
      </c>
    </row>
    <row r="5" spans="1:4" x14ac:dyDescent="0.25">
      <c r="A5" t="s">
        <v>552</v>
      </c>
    </row>
    <row r="7" spans="1:4" x14ac:dyDescent="0.25">
      <c r="A7" t="s">
        <v>553</v>
      </c>
    </row>
    <row r="8" spans="1:4" x14ac:dyDescent="0.25">
      <c r="A8" t="s">
        <v>554</v>
      </c>
    </row>
    <row r="9" spans="1:4" x14ac:dyDescent="0.25">
      <c r="A9" t="s">
        <v>120</v>
      </c>
      <c r="C9" t="s">
        <v>34</v>
      </c>
      <c r="D9" t="s">
        <v>35</v>
      </c>
    </row>
    <row r="10" spans="1:4" x14ac:dyDescent="0.25">
      <c r="A10" t="s">
        <v>186</v>
      </c>
      <c r="C10">
        <v>82</v>
      </c>
      <c r="D10">
        <v>7</v>
      </c>
    </row>
    <row r="11" spans="1:4" x14ac:dyDescent="0.25">
      <c r="A11" t="s">
        <v>79</v>
      </c>
      <c r="C11">
        <v>103</v>
      </c>
      <c r="D11">
        <v>5</v>
      </c>
    </row>
    <row r="12" spans="1:4" x14ac:dyDescent="0.25">
      <c r="A12" t="s">
        <v>44</v>
      </c>
      <c r="C12">
        <v>142</v>
      </c>
      <c r="D12">
        <v>6</v>
      </c>
    </row>
    <row r="13" spans="1:4" x14ac:dyDescent="0.25">
      <c r="A13" t="s">
        <v>85</v>
      </c>
      <c r="C13">
        <v>129</v>
      </c>
      <c r="D13">
        <v>10</v>
      </c>
    </row>
    <row r="14" spans="1:4" x14ac:dyDescent="0.25">
      <c r="A14" t="s">
        <v>86</v>
      </c>
      <c r="C14">
        <v>176</v>
      </c>
      <c r="D14">
        <v>21</v>
      </c>
    </row>
    <row r="15" spans="1:4" x14ac:dyDescent="0.25">
      <c r="A15" t="s">
        <v>87</v>
      </c>
      <c r="C15">
        <v>176</v>
      </c>
      <c r="D15">
        <v>37</v>
      </c>
    </row>
    <row r="16" spans="1:4" x14ac:dyDescent="0.25">
      <c r="A16" t="s">
        <v>88</v>
      </c>
      <c r="C16">
        <v>184</v>
      </c>
      <c r="D16">
        <v>70</v>
      </c>
    </row>
    <row r="17" spans="1:4" x14ac:dyDescent="0.25">
      <c r="A17" t="s">
        <v>138</v>
      </c>
      <c r="C17">
        <v>82</v>
      </c>
      <c r="D17">
        <v>46</v>
      </c>
    </row>
    <row r="18" spans="1:4" x14ac:dyDescent="0.25">
      <c r="A18" t="s">
        <v>525</v>
      </c>
      <c r="C18">
        <v>16</v>
      </c>
      <c r="D18">
        <v>13</v>
      </c>
    </row>
    <row r="21" spans="1:4" x14ac:dyDescent="0.25">
      <c r="A21" t="s">
        <v>555</v>
      </c>
      <c r="B21" t="s">
        <v>130</v>
      </c>
    </row>
    <row r="22" spans="1:4" x14ac:dyDescent="0.25">
      <c r="A22" t="s">
        <v>556</v>
      </c>
    </row>
    <row r="24" spans="1:4" x14ac:dyDescent="0.25">
      <c r="A24" t="s">
        <v>120</v>
      </c>
      <c r="C24" t="s">
        <v>34</v>
      </c>
      <c r="D24" t="s">
        <v>35</v>
      </c>
    </row>
    <row r="25" spans="1:4" x14ac:dyDescent="0.25">
      <c r="A25" t="s">
        <v>172</v>
      </c>
      <c r="C25">
        <v>127</v>
      </c>
      <c r="D25">
        <v>6</v>
      </c>
    </row>
    <row r="26" spans="1:4" x14ac:dyDescent="0.25">
      <c r="A26" t="s">
        <v>10</v>
      </c>
      <c r="C26">
        <v>114</v>
      </c>
      <c r="D26">
        <v>1</v>
      </c>
    </row>
    <row r="27" spans="1:4" x14ac:dyDescent="0.25">
      <c r="A27" t="s">
        <v>11</v>
      </c>
      <c r="C27">
        <v>113</v>
      </c>
      <c r="D27">
        <v>4</v>
      </c>
    </row>
    <row r="28" spans="1:4" x14ac:dyDescent="0.25">
      <c r="A28" t="s">
        <v>17</v>
      </c>
      <c r="C28">
        <v>109</v>
      </c>
      <c r="D28">
        <v>1</v>
      </c>
    </row>
    <row r="29" spans="1:4" x14ac:dyDescent="0.25">
      <c r="A29" t="s">
        <v>44</v>
      </c>
      <c r="C29">
        <v>235</v>
      </c>
      <c r="D29">
        <v>5</v>
      </c>
    </row>
    <row r="30" spans="1:4" x14ac:dyDescent="0.25">
      <c r="A30" t="s">
        <v>85</v>
      </c>
      <c r="C30">
        <v>231</v>
      </c>
      <c r="D30">
        <v>5</v>
      </c>
    </row>
    <row r="31" spans="1:4" x14ac:dyDescent="0.25">
      <c r="A31" t="s">
        <v>86</v>
      </c>
      <c r="C31">
        <v>238</v>
      </c>
      <c r="D31">
        <v>7</v>
      </c>
    </row>
    <row r="32" spans="1:4" x14ac:dyDescent="0.25">
      <c r="A32" t="s">
        <v>87</v>
      </c>
      <c r="C32">
        <v>270</v>
      </c>
      <c r="D32">
        <v>18</v>
      </c>
    </row>
    <row r="33" spans="1:4" x14ac:dyDescent="0.25">
      <c r="A33" t="s">
        <v>88</v>
      </c>
      <c r="C33">
        <v>304</v>
      </c>
      <c r="D33">
        <v>47</v>
      </c>
    </row>
    <row r="34" spans="1:4" x14ac:dyDescent="0.25">
      <c r="A34" t="s">
        <v>89</v>
      </c>
      <c r="C34">
        <v>361</v>
      </c>
      <c r="D34">
        <v>83</v>
      </c>
    </row>
    <row r="37" spans="1:4" x14ac:dyDescent="0.25">
      <c r="A37" t="s">
        <v>557</v>
      </c>
      <c r="B37" t="s">
        <v>558</v>
      </c>
    </row>
    <row r="38" spans="1:4" x14ac:dyDescent="0.25">
      <c r="A38" t="s">
        <v>559</v>
      </c>
    </row>
    <row r="40" spans="1:4" x14ac:dyDescent="0.25">
      <c r="A40" t="s">
        <v>120</v>
      </c>
      <c r="C40" t="s">
        <v>34</v>
      </c>
      <c r="D40" t="s">
        <v>35</v>
      </c>
    </row>
    <row r="41" spans="1:4" x14ac:dyDescent="0.25">
      <c r="A41" t="s">
        <v>186</v>
      </c>
      <c r="C41">
        <v>25</v>
      </c>
      <c r="D41">
        <v>0</v>
      </c>
    </row>
    <row r="42" spans="1:4" x14ac:dyDescent="0.25">
      <c r="A42" t="s">
        <v>79</v>
      </c>
      <c r="C42">
        <v>27</v>
      </c>
      <c r="D42">
        <v>0</v>
      </c>
    </row>
    <row r="43" spans="1:4" x14ac:dyDescent="0.25">
      <c r="A43" t="s">
        <v>44</v>
      </c>
      <c r="C43">
        <v>25</v>
      </c>
      <c r="D43">
        <v>0</v>
      </c>
    </row>
    <row r="44" spans="1:4" x14ac:dyDescent="0.25">
      <c r="A44" t="s">
        <v>85</v>
      </c>
      <c r="C44">
        <v>28</v>
      </c>
      <c r="D44">
        <v>1</v>
      </c>
    </row>
    <row r="45" spans="1:4" x14ac:dyDescent="0.25">
      <c r="A45" t="s">
        <v>86</v>
      </c>
      <c r="C45">
        <v>27</v>
      </c>
      <c r="D45">
        <v>0</v>
      </c>
    </row>
    <row r="46" spans="1:4" x14ac:dyDescent="0.25">
      <c r="A46" t="s">
        <v>87</v>
      </c>
      <c r="C46">
        <v>31</v>
      </c>
      <c r="D46">
        <v>4</v>
      </c>
    </row>
    <row r="47" spans="1:4" x14ac:dyDescent="0.25">
      <c r="A47" t="s">
        <v>88</v>
      </c>
      <c r="C47">
        <v>37</v>
      </c>
      <c r="D47">
        <v>10</v>
      </c>
    </row>
    <row r="48" spans="1:4" x14ac:dyDescent="0.25">
      <c r="A48" t="s">
        <v>89</v>
      </c>
      <c r="C48">
        <v>43</v>
      </c>
      <c r="D48">
        <v>12</v>
      </c>
    </row>
    <row r="51" spans="1:4" x14ac:dyDescent="0.25">
      <c r="A51" t="s">
        <v>560</v>
      </c>
      <c r="B51" t="s">
        <v>561</v>
      </c>
    </row>
    <row r="52" spans="1:4" x14ac:dyDescent="0.25">
      <c r="A52" t="s">
        <v>562</v>
      </c>
    </row>
    <row r="55" spans="1:4" x14ac:dyDescent="0.25">
      <c r="A55" t="s">
        <v>120</v>
      </c>
      <c r="C55" t="s">
        <v>34</v>
      </c>
      <c r="D55" t="s">
        <v>35</v>
      </c>
    </row>
    <row r="56" spans="1:4" x14ac:dyDescent="0.25">
      <c r="A56" t="s">
        <v>186</v>
      </c>
      <c r="C56">
        <v>13</v>
      </c>
      <c r="D56">
        <v>0</v>
      </c>
    </row>
    <row r="57" spans="1:4" x14ac:dyDescent="0.25">
      <c r="A57" t="s">
        <v>79</v>
      </c>
      <c r="C57">
        <v>10</v>
      </c>
      <c r="D57">
        <v>0</v>
      </c>
    </row>
    <row r="58" spans="1:4" x14ac:dyDescent="0.25">
      <c r="A58" t="s">
        <v>44</v>
      </c>
      <c r="C58">
        <v>8</v>
      </c>
      <c r="D58">
        <v>0</v>
      </c>
    </row>
    <row r="59" spans="1:4" x14ac:dyDescent="0.25">
      <c r="A59" t="s">
        <v>85</v>
      </c>
      <c r="C59">
        <v>21</v>
      </c>
      <c r="D59">
        <v>0</v>
      </c>
    </row>
    <row r="60" spans="1:4" x14ac:dyDescent="0.25">
      <c r="A60" t="s">
        <v>86</v>
      </c>
      <c r="C60">
        <v>18</v>
      </c>
      <c r="D60">
        <v>1</v>
      </c>
    </row>
    <row r="61" spans="1:4" x14ac:dyDescent="0.25">
      <c r="A61" t="s">
        <v>87</v>
      </c>
      <c r="C61">
        <v>26</v>
      </c>
      <c r="D61">
        <v>2</v>
      </c>
    </row>
    <row r="62" spans="1:4" x14ac:dyDescent="0.25">
      <c r="A62" t="s">
        <v>88</v>
      </c>
      <c r="C62">
        <v>27</v>
      </c>
      <c r="D62">
        <v>5</v>
      </c>
    </row>
    <row r="63" spans="1:4" x14ac:dyDescent="0.25">
      <c r="A63" t="s">
        <v>89</v>
      </c>
      <c r="C63">
        <v>22</v>
      </c>
      <c r="D63">
        <v>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8"/>
  <sheetViews>
    <sheetView topLeftCell="A70" workbookViewId="0">
      <selection activeCell="D49" sqref="D49"/>
    </sheetView>
  </sheetViews>
  <sheetFormatPr defaultRowHeight="15" x14ac:dyDescent="0.25"/>
  <sheetData>
    <row r="1" spans="1:4" x14ac:dyDescent="0.25">
      <c r="A1" t="s">
        <v>563</v>
      </c>
    </row>
    <row r="4" spans="1:4" x14ac:dyDescent="0.25">
      <c r="A4" t="s">
        <v>564</v>
      </c>
      <c r="B4" t="s">
        <v>200</v>
      </c>
    </row>
    <row r="5" spans="1:4" x14ac:dyDescent="0.25">
      <c r="A5" t="s">
        <v>565</v>
      </c>
    </row>
    <row r="8" spans="1:4" x14ac:dyDescent="0.25">
      <c r="C8" t="s">
        <v>34</v>
      </c>
      <c r="D8" t="s">
        <v>566</v>
      </c>
    </row>
    <row r="9" spans="1:4" x14ac:dyDescent="0.25">
      <c r="A9" t="s">
        <v>7</v>
      </c>
      <c r="C9">
        <v>544</v>
      </c>
      <c r="D9">
        <v>88</v>
      </c>
    </row>
    <row r="10" spans="1:4" x14ac:dyDescent="0.25">
      <c r="A10" t="s">
        <v>16</v>
      </c>
      <c r="C10">
        <v>2920</v>
      </c>
      <c r="D10">
        <v>79</v>
      </c>
    </row>
    <row r="11" spans="1:4" x14ac:dyDescent="0.25">
      <c r="A11" t="s">
        <v>10</v>
      </c>
      <c r="C11">
        <v>1998</v>
      </c>
      <c r="D11">
        <v>72</v>
      </c>
    </row>
    <row r="12" spans="1:4" x14ac:dyDescent="0.25">
      <c r="A12" t="s">
        <v>11</v>
      </c>
      <c r="C12">
        <v>1345</v>
      </c>
      <c r="D12">
        <v>50</v>
      </c>
    </row>
    <row r="13" spans="1:4" x14ac:dyDescent="0.25">
      <c r="A13" t="s">
        <v>17</v>
      </c>
      <c r="C13">
        <v>1898</v>
      </c>
      <c r="D13">
        <v>82</v>
      </c>
    </row>
    <row r="14" spans="1:4" x14ac:dyDescent="0.25">
      <c r="A14" t="s">
        <v>18</v>
      </c>
      <c r="C14">
        <v>2884</v>
      </c>
      <c r="D14">
        <v>112</v>
      </c>
    </row>
    <row r="15" spans="1:4" x14ac:dyDescent="0.25">
      <c r="A15" t="s">
        <v>19</v>
      </c>
      <c r="C15">
        <v>2950</v>
      </c>
      <c r="D15">
        <v>86</v>
      </c>
    </row>
    <row r="16" spans="1:4" x14ac:dyDescent="0.25">
      <c r="A16" t="s">
        <v>85</v>
      </c>
      <c r="C16">
        <v>5015</v>
      </c>
      <c r="D16">
        <v>165</v>
      </c>
    </row>
    <row r="17" spans="1:4" x14ac:dyDescent="0.25">
      <c r="A17" t="s">
        <v>255</v>
      </c>
      <c r="C17">
        <v>8637</v>
      </c>
      <c r="D17">
        <v>389</v>
      </c>
    </row>
    <row r="18" spans="1:4" x14ac:dyDescent="0.25">
      <c r="A18" t="s">
        <v>58</v>
      </c>
      <c r="C18">
        <v>4511</v>
      </c>
      <c r="D18">
        <v>550</v>
      </c>
    </row>
    <row r="21" spans="1:4" x14ac:dyDescent="0.25">
      <c r="A21" t="s">
        <v>567</v>
      </c>
      <c r="B21" t="s">
        <v>209</v>
      </c>
    </row>
    <row r="22" spans="1:4" x14ac:dyDescent="0.25">
      <c r="A22" s="2" t="s">
        <v>568</v>
      </c>
    </row>
    <row r="24" spans="1:4" x14ac:dyDescent="0.25">
      <c r="A24" t="s">
        <v>569</v>
      </c>
    </row>
    <row r="25" spans="1:4" x14ac:dyDescent="0.25">
      <c r="A25" t="s">
        <v>120</v>
      </c>
      <c r="C25" t="s">
        <v>34</v>
      </c>
      <c r="D25" t="s">
        <v>35</v>
      </c>
    </row>
    <row r="26" spans="1:4" x14ac:dyDescent="0.25">
      <c r="A26" t="s">
        <v>172</v>
      </c>
      <c r="C26" s="1">
        <v>108380.43230769232</v>
      </c>
      <c r="D26">
        <v>4</v>
      </c>
    </row>
    <row r="27" spans="1:4" x14ac:dyDescent="0.25">
      <c r="A27" t="s">
        <v>10</v>
      </c>
      <c r="C27" s="1">
        <v>36269.042307692303</v>
      </c>
      <c r="D27">
        <v>1</v>
      </c>
    </row>
    <row r="28" spans="1:4" x14ac:dyDescent="0.25">
      <c r="A28" t="s">
        <v>11</v>
      </c>
      <c r="C28" s="1">
        <v>29868.623076923079</v>
      </c>
      <c r="D28">
        <v>0</v>
      </c>
    </row>
    <row r="29" spans="1:4" x14ac:dyDescent="0.25">
      <c r="A29" t="s">
        <v>17</v>
      </c>
      <c r="C29" s="1">
        <v>50349.964615384612</v>
      </c>
      <c r="D29">
        <v>1</v>
      </c>
    </row>
    <row r="30" spans="1:4" x14ac:dyDescent="0.25">
      <c r="A30" t="s">
        <v>18</v>
      </c>
      <c r="C30" s="1">
        <v>96859.677692307683</v>
      </c>
      <c r="D30">
        <v>3</v>
      </c>
    </row>
    <row r="31" spans="1:4" x14ac:dyDescent="0.25">
      <c r="A31" t="s">
        <v>19</v>
      </c>
      <c r="C31" s="1">
        <v>104113.48615384616</v>
      </c>
      <c r="D31">
        <v>6</v>
      </c>
    </row>
    <row r="32" spans="1:4" x14ac:dyDescent="0.25">
      <c r="A32" t="s">
        <v>61</v>
      </c>
      <c r="C32" s="1">
        <v>94726.204615384617</v>
      </c>
      <c r="D32">
        <v>3</v>
      </c>
    </row>
    <row r="33" spans="1:4" x14ac:dyDescent="0.25">
      <c r="A33" t="s">
        <v>62</v>
      </c>
      <c r="C33" s="1">
        <v>86192.312307692308</v>
      </c>
      <c r="D33">
        <v>3</v>
      </c>
    </row>
    <row r="34" spans="1:4" x14ac:dyDescent="0.25">
      <c r="A34" t="s">
        <v>63</v>
      </c>
      <c r="C34" s="1">
        <v>83632.144615384605</v>
      </c>
      <c r="D34">
        <v>3</v>
      </c>
    </row>
    <row r="35" spans="1:4" x14ac:dyDescent="0.25">
      <c r="A35" t="s">
        <v>67</v>
      </c>
      <c r="C35" s="1">
        <v>81071.976923076916</v>
      </c>
      <c r="D35">
        <v>1</v>
      </c>
    </row>
    <row r="36" spans="1:4" x14ac:dyDescent="0.25">
      <c r="A36" t="s">
        <v>98</v>
      </c>
      <c r="C36" s="1">
        <v>75951.641538461525</v>
      </c>
      <c r="D36">
        <v>5</v>
      </c>
    </row>
    <row r="37" spans="1:4" x14ac:dyDescent="0.25">
      <c r="A37" t="s">
        <v>99</v>
      </c>
      <c r="C37" s="1">
        <v>67417.74923076923</v>
      </c>
      <c r="D37">
        <v>5</v>
      </c>
    </row>
    <row r="38" spans="1:4" x14ac:dyDescent="0.25">
      <c r="A38" t="s">
        <v>100</v>
      </c>
      <c r="C38" s="1">
        <v>58030.467692307691</v>
      </c>
      <c r="D38">
        <v>6</v>
      </c>
    </row>
    <row r="39" spans="1:4" x14ac:dyDescent="0.25">
      <c r="A39" t="s">
        <v>101</v>
      </c>
      <c r="C39" s="1">
        <v>46083.018461538471</v>
      </c>
      <c r="D39">
        <v>6</v>
      </c>
    </row>
    <row r="40" spans="1:4" x14ac:dyDescent="0.25">
      <c r="A40" t="s">
        <v>102</v>
      </c>
      <c r="C40" s="1">
        <v>36695.736923076918</v>
      </c>
      <c r="D40">
        <v>2</v>
      </c>
    </row>
    <row r="41" spans="1:4" x14ac:dyDescent="0.25">
      <c r="A41" t="s">
        <v>103</v>
      </c>
      <c r="C41" s="1">
        <v>25601.676923076921</v>
      </c>
      <c r="D41">
        <v>10</v>
      </c>
    </row>
    <row r="42" spans="1:4" x14ac:dyDescent="0.25">
      <c r="A42" t="s">
        <v>242</v>
      </c>
      <c r="C42" s="1">
        <v>16214.395384615382</v>
      </c>
      <c r="D42">
        <v>8</v>
      </c>
    </row>
    <row r="43" spans="1:4" x14ac:dyDescent="0.25">
      <c r="A43" t="s">
        <v>570</v>
      </c>
      <c r="C43" s="1">
        <v>7680.5030769230762</v>
      </c>
      <c r="D43">
        <v>10</v>
      </c>
    </row>
    <row r="44" spans="1:4" x14ac:dyDescent="0.25">
      <c r="A44" t="s">
        <v>571</v>
      </c>
      <c r="C44" s="1">
        <v>2560.1676923076925</v>
      </c>
      <c r="D44">
        <v>2</v>
      </c>
    </row>
    <row r="45" spans="1:4" x14ac:dyDescent="0.25">
      <c r="A45" t="s">
        <v>572</v>
      </c>
      <c r="C45" s="1">
        <v>853.38923076923083</v>
      </c>
      <c r="D45">
        <v>1</v>
      </c>
    </row>
    <row r="46" spans="1:4" x14ac:dyDescent="0.25">
      <c r="A46" t="s">
        <v>573</v>
      </c>
      <c r="C46" s="1">
        <v>426.69461538461542</v>
      </c>
      <c r="D46">
        <v>1</v>
      </c>
    </row>
    <row r="49" spans="1:4" x14ac:dyDescent="0.25">
      <c r="A49" t="s">
        <v>574</v>
      </c>
      <c r="B49" t="s">
        <v>575</v>
      </c>
    </row>
    <row r="50" spans="1:4" x14ac:dyDescent="0.25">
      <c r="A50" t="s">
        <v>576</v>
      </c>
    </row>
    <row r="53" spans="1:4" ht="60" x14ac:dyDescent="0.25">
      <c r="C53" s="7" t="s">
        <v>577</v>
      </c>
      <c r="D53" s="7" t="s">
        <v>578</v>
      </c>
    </row>
    <row r="54" spans="1:4" x14ac:dyDescent="0.25">
      <c r="A54" t="s">
        <v>7</v>
      </c>
      <c r="C54">
        <v>5</v>
      </c>
      <c r="D54">
        <v>4</v>
      </c>
    </row>
    <row r="55" spans="1:4" x14ac:dyDescent="0.25">
      <c r="A55" t="s">
        <v>368</v>
      </c>
      <c r="C55">
        <v>13</v>
      </c>
      <c r="D55">
        <v>1</v>
      </c>
    </row>
    <row r="56" spans="1:4" x14ac:dyDescent="0.25">
      <c r="A56" t="s">
        <v>369</v>
      </c>
      <c r="C56">
        <v>11</v>
      </c>
      <c r="D56">
        <v>2</v>
      </c>
    </row>
    <row r="57" spans="1:4" x14ac:dyDescent="0.25">
      <c r="A57" t="s">
        <v>370</v>
      </c>
      <c r="C57">
        <v>37</v>
      </c>
      <c r="D57">
        <v>6</v>
      </c>
    </row>
    <row r="58" spans="1:4" x14ac:dyDescent="0.25">
      <c r="A58" t="s">
        <v>371</v>
      </c>
      <c r="C58">
        <v>14</v>
      </c>
      <c r="D58">
        <v>2</v>
      </c>
    </row>
    <row r="59" spans="1:4" x14ac:dyDescent="0.25">
      <c r="A59" t="s">
        <v>372</v>
      </c>
      <c r="C59">
        <v>11</v>
      </c>
      <c r="D59">
        <v>1</v>
      </c>
    </row>
    <row r="60" spans="1:4" x14ac:dyDescent="0.25">
      <c r="A60" t="s">
        <v>373</v>
      </c>
      <c r="C60">
        <v>4</v>
      </c>
      <c r="D60">
        <v>0</v>
      </c>
    </row>
    <row r="61" spans="1:4" x14ac:dyDescent="0.25">
      <c r="A61" t="s">
        <v>579</v>
      </c>
      <c r="C61">
        <v>3</v>
      </c>
      <c r="D61">
        <v>1</v>
      </c>
    </row>
    <row r="62" spans="1:4" x14ac:dyDescent="0.25">
      <c r="A62" t="s">
        <v>89</v>
      </c>
      <c r="C62">
        <v>3</v>
      </c>
      <c r="D62">
        <v>3</v>
      </c>
    </row>
    <row r="65" spans="1:4" x14ac:dyDescent="0.25">
      <c r="A65" t="s">
        <v>580</v>
      </c>
      <c r="B65" t="s">
        <v>581</v>
      </c>
    </row>
    <row r="66" spans="1:4" x14ac:dyDescent="0.25">
      <c r="A66" t="s">
        <v>582</v>
      </c>
    </row>
    <row r="68" spans="1:4" x14ac:dyDescent="0.25">
      <c r="A68" t="s">
        <v>583</v>
      </c>
    </row>
    <row r="69" spans="1:4" x14ac:dyDescent="0.25">
      <c r="C69" t="s">
        <v>461</v>
      </c>
      <c r="D69" t="s">
        <v>584</v>
      </c>
    </row>
    <row r="70" spans="1:4" x14ac:dyDescent="0.25">
      <c r="A70" t="s">
        <v>7</v>
      </c>
      <c r="C70">
        <v>10</v>
      </c>
      <c r="D70">
        <v>8</v>
      </c>
    </row>
    <row r="71" spans="1:4" x14ac:dyDescent="0.25">
      <c r="A71" t="s">
        <v>368</v>
      </c>
      <c r="C71">
        <v>45</v>
      </c>
      <c r="D71">
        <v>33</v>
      </c>
    </row>
    <row r="72" spans="1:4" x14ac:dyDescent="0.25">
      <c r="A72" t="s">
        <v>369</v>
      </c>
      <c r="C72">
        <v>23</v>
      </c>
      <c r="D72">
        <v>18</v>
      </c>
    </row>
    <row r="73" spans="1:4" x14ac:dyDescent="0.25">
      <c r="A73" t="s">
        <v>370</v>
      </c>
      <c r="C73">
        <v>29</v>
      </c>
      <c r="D73">
        <v>15</v>
      </c>
    </row>
    <row r="74" spans="1:4" x14ac:dyDescent="0.25">
      <c r="A74" t="s">
        <v>371</v>
      </c>
      <c r="C74">
        <v>19</v>
      </c>
      <c r="D74">
        <v>10</v>
      </c>
    </row>
    <row r="75" spans="1:4" x14ac:dyDescent="0.25">
      <c r="A75" t="s">
        <v>372</v>
      </c>
      <c r="C75">
        <v>14</v>
      </c>
      <c r="D75">
        <v>6</v>
      </c>
    </row>
    <row r="76" spans="1:4" x14ac:dyDescent="0.25">
      <c r="A76" t="s">
        <v>373</v>
      </c>
      <c r="C76">
        <v>5</v>
      </c>
      <c r="D76">
        <v>3</v>
      </c>
    </row>
    <row r="77" spans="1:4" x14ac:dyDescent="0.25">
      <c r="A77" t="s">
        <v>579</v>
      </c>
      <c r="C77">
        <v>8</v>
      </c>
      <c r="D77">
        <v>4</v>
      </c>
    </row>
    <row r="78" spans="1:4" x14ac:dyDescent="0.25">
      <c r="A78" t="s">
        <v>89</v>
      </c>
      <c r="C78">
        <v>2</v>
      </c>
      <c r="D78">
        <v>1</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topLeftCell="A28" workbookViewId="0">
      <selection activeCell="C21" sqref="C21"/>
    </sheetView>
  </sheetViews>
  <sheetFormatPr defaultRowHeight="15" x14ac:dyDescent="0.25"/>
  <sheetData>
    <row r="1" spans="1:4" x14ac:dyDescent="0.25">
      <c r="A1" t="s">
        <v>585</v>
      </c>
    </row>
    <row r="4" spans="1:4" x14ac:dyDescent="0.25">
      <c r="A4" t="s">
        <v>586</v>
      </c>
      <c r="B4" t="s">
        <v>200</v>
      </c>
    </row>
    <row r="5" spans="1:4" x14ac:dyDescent="0.25">
      <c r="A5" t="s">
        <v>587</v>
      </c>
    </row>
    <row r="8" spans="1:4" x14ac:dyDescent="0.25">
      <c r="A8" t="s">
        <v>120</v>
      </c>
      <c r="C8" t="s">
        <v>34</v>
      </c>
      <c r="D8" t="s">
        <v>35</v>
      </c>
    </row>
    <row r="9" spans="1:4" x14ac:dyDescent="0.25">
      <c r="A9" t="s">
        <v>36</v>
      </c>
      <c r="C9">
        <v>40</v>
      </c>
      <c r="D9">
        <v>6</v>
      </c>
    </row>
    <row r="10" spans="1:4" x14ac:dyDescent="0.25">
      <c r="A10" t="s">
        <v>10</v>
      </c>
      <c r="C10">
        <v>12</v>
      </c>
      <c r="D10">
        <v>1</v>
      </c>
    </row>
    <row r="11" spans="1:4" x14ac:dyDescent="0.25">
      <c r="A11" t="s">
        <v>11</v>
      </c>
      <c r="C11">
        <v>20</v>
      </c>
      <c r="D11">
        <v>2</v>
      </c>
    </row>
    <row r="12" spans="1:4" x14ac:dyDescent="0.25">
      <c r="A12" t="s">
        <v>17</v>
      </c>
      <c r="C12">
        <v>26</v>
      </c>
      <c r="D12">
        <v>3</v>
      </c>
    </row>
    <row r="13" spans="1:4" x14ac:dyDescent="0.25">
      <c r="A13" t="s">
        <v>44</v>
      </c>
      <c r="C13">
        <v>95</v>
      </c>
      <c r="D13">
        <v>7</v>
      </c>
    </row>
    <row r="14" spans="1:4" x14ac:dyDescent="0.25">
      <c r="A14" t="s">
        <v>85</v>
      </c>
      <c r="C14">
        <v>69</v>
      </c>
      <c r="D14">
        <v>4</v>
      </c>
    </row>
    <row r="15" spans="1:4" x14ac:dyDescent="0.25">
      <c r="A15" t="s">
        <v>86</v>
      </c>
      <c r="C15">
        <v>52</v>
      </c>
      <c r="D15">
        <v>4</v>
      </c>
    </row>
    <row r="16" spans="1:4" x14ac:dyDescent="0.25">
      <c r="A16" t="s">
        <v>87</v>
      </c>
      <c r="C16">
        <v>70</v>
      </c>
      <c r="D16">
        <v>15</v>
      </c>
    </row>
    <row r="17" spans="1:4" x14ac:dyDescent="0.25">
      <c r="A17" t="s">
        <v>88</v>
      </c>
      <c r="C17">
        <v>77</v>
      </c>
      <c r="D17">
        <v>21</v>
      </c>
    </row>
    <row r="18" spans="1:4" x14ac:dyDescent="0.25">
      <c r="A18" t="s">
        <v>89</v>
      </c>
      <c r="C18">
        <v>48</v>
      </c>
      <c r="D18">
        <v>15</v>
      </c>
    </row>
    <row r="21" spans="1:4" x14ac:dyDescent="0.25">
      <c r="A21" t="s">
        <v>588</v>
      </c>
      <c r="B21" t="s">
        <v>130</v>
      </c>
    </row>
    <row r="22" spans="1:4" x14ac:dyDescent="0.25">
      <c r="A22" t="s">
        <v>589</v>
      </c>
    </row>
    <row r="25" spans="1:4" x14ac:dyDescent="0.25">
      <c r="A25" t="s">
        <v>120</v>
      </c>
      <c r="C25" t="s">
        <v>34</v>
      </c>
      <c r="D25" t="s">
        <v>35</v>
      </c>
    </row>
    <row r="26" spans="1:4" x14ac:dyDescent="0.25">
      <c r="A26" t="s">
        <v>172</v>
      </c>
      <c r="C26">
        <v>168</v>
      </c>
      <c r="D26">
        <v>5</v>
      </c>
    </row>
    <row r="27" spans="1:4" x14ac:dyDescent="0.25">
      <c r="A27" t="s">
        <v>10</v>
      </c>
      <c r="C27">
        <v>52</v>
      </c>
      <c r="D27">
        <v>1</v>
      </c>
    </row>
    <row r="28" spans="1:4" x14ac:dyDescent="0.25">
      <c r="A28" t="s">
        <v>11</v>
      </c>
      <c r="C28">
        <v>54</v>
      </c>
      <c r="D28">
        <v>1</v>
      </c>
    </row>
    <row r="29" spans="1:4" x14ac:dyDescent="0.25">
      <c r="A29" t="s">
        <v>17</v>
      </c>
      <c r="C29">
        <v>42</v>
      </c>
      <c r="D29">
        <v>1</v>
      </c>
    </row>
    <row r="30" spans="1:4" x14ac:dyDescent="0.25">
      <c r="A30" t="s">
        <v>18</v>
      </c>
      <c r="C30">
        <v>29</v>
      </c>
      <c r="D30">
        <v>1</v>
      </c>
    </row>
    <row r="31" spans="1:4" x14ac:dyDescent="0.25">
      <c r="A31" t="s">
        <v>19</v>
      </c>
      <c r="C31">
        <v>18</v>
      </c>
      <c r="D31">
        <v>0</v>
      </c>
    </row>
    <row r="32" spans="1:4" x14ac:dyDescent="0.25">
      <c r="A32" t="s">
        <v>61</v>
      </c>
      <c r="C32">
        <v>28</v>
      </c>
      <c r="D32">
        <v>0</v>
      </c>
    </row>
    <row r="33" spans="1:4" x14ac:dyDescent="0.25">
      <c r="A33" t="s">
        <v>62</v>
      </c>
      <c r="C33">
        <v>26</v>
      </c>
      <c r="D33">
        <v>1</v>
      </c>
    </row>
    <row r="34" spans="1:4" x14ac:dyDescent="0.25">
      <c r="A34" t="s">
        <v>63</v>
      </c>
      <c r="C34">
        <v>16</v>
      </c>
      <c r="D34">
        <v>1</v>
      </c>
    </row>
    <row r="35" spans="1:4" x14ac:dyDescent="0.25">
      <c r="A35" t="s">
        <v>67</v>
      </c>
      <c r="C35">
        <v>17</v>
      </c>
      <c r="D35">
        <v>1</v>
      </c>
    </row>
    <row r="36" spans="1:4" x14ac:dyDescent="0.25">
      <c r="A36" t="s">
        <v>98</v>
      </c>
      <c r="C36">
        <v>26</v>
      </c>
      <c r="D36">
        <v>0</v>
      </c>
    </row>
    <row r="37" spans="1:4" x14ac:dyDescent="0.25">
      <c r="A37" t="s">
        <v>99</v>
      </c>
      <c r="C37">
        <v>21</v>
      </c>
      <c r="D37">
        <v>3</v>
      </c>
    </row>
    <row r="38" spans="1:4" x14ac:dyDescent="0.25">
      <c r="A38" t="s">
        <v>100</v>
      </c>
      <c r="C38">
        <v>20</v>
      </c>
      <c r="D38">
        <v>3</v>
      </c>
    </row>
    <row r="39" spans="1:4" x14ac:dyDescent="0.25">
      <c r="A39" t="s">
        <v>101</v>
      </c>
      <c r="C39">
        <v>17</v>
      </c>
      <c r="D39">
        <v>1</v>
      </c>
    </row>
    <row r="40" spans="1:4" x14ac:dyDescent="0.25">
      <c r="A40" t="s">
        <v>89</v>
      </c>
      <c r="C40">
        <v>28</v>
      </c>
      <c r="D40">
        <v>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0"/>
  <sheetViews>
    <sheetView topLeftCell="A187" workbookViewId="0">
      <selection activeCell="C176" sqref="C176"/>
    </sheetView>
  </sheetViews>
  <sheetFormatPr defaultRowHeight="15" x14ac:dyDescent="0.25"/>
  <cols>
    <col min="3" max="3" width="10.85546875" customWidth="1"/>
  </cols>
  <sheetData>
    <row r="1" spans="1:7" x14ac:dyDescent="0.25">
      <c r="A1" t="s">
        <v>94</v>
      </c>
    </row>
    <row r="3" spans="1:7" x14ac:dyDescent="0.25">
      <c r="A3" t="s">
        <v>95</v>
      </c>
    </row>
    <row r="4" spans="1:7" x14ac:dyDescent="0.25">
      <c r="A4" t="s">
        <v>96</v>
      </c>
    </row>
    <row r="6" spans="1:7" x14ac:dyDescent="0.25">
      <c r="D6" t="s">
        <v>34</v>
      </c>
      <c r="E6" t="s">
        <v>34</v>
      </c>
      <c r="F6" t="s">
        <v>35</v>
      </c>
      <c r="G6" t="s">
        <v>35</v>
      </c>
    </row>
    <row r="7" spans="1:7" x14ac:dyDescent="0.25">
      <c r="A7" t="s">
        <v>4</v>
      </c>
      <c r="D7" t="s">
        <v>5</v>
      </c>
      <c r="E7" t="s">
        <v>6</v>
      </c>
      <c r="F7" t="s">
        <v>97</v>
      </c>
      <c r="G7" t="s">
        <v>6</v>
      </c>
    </row>
    <row r="8" spans="1:7" x14ac:dyDescent="0.25">
      <c r="A8" t="s">
        <v>7</v>
      </c>
      <c r="D8">
        <v>100</v>
      </c>
      <c r="E8">
        <v>60</v>
      </c>
      <c r="F8">
        <v>67</v>
      </c>
      <c r="G8">
        <v>35</v>
      </c>
    </row>
    <row r="9" spans="1:7" x14ac:dyDescent="0.25">
      <c r="A9" t="s">
        <v>16</v>
      </c>
      <c r="D9">
        <v>304</v>
      </c>
      <c r="E9">
        <v>262</v>
      </c>
      <c r="F9">
        <v>98</v>
      </c>
      <c r="G9">
        <v>90</v>
      </c>
    </row>
    <row r="10" spans="1:7" x14ac:dyDescent="0.25">
      <c r="A10" t="s">
        <v>10</v>
      </c>
      <c r="D10">
        <v>465</v>
      </c>
      <c r="E10">
        <v>484</v>
      </c>
      <c r="F10">
        <v>65</v>
      </c>
      <c r="G10">
        <v>86</v>
      </c>
    </row>
    <row r="11" spans="1:7" x14ac:dyDescent="0.25">
      <c r="A11" t="s">
        <v>11</v>
      </c>
      <c r="D11">
        <v>608</v>
      </c>
      <c r="E11">
        <v>869</v>
      </c>
      <c r="F11">
        <v>121</v>
      </c>
      <c r="G11">
        <v>191</v>
      </c>
    </row>
    <row r="12" spans="1:7" x14ac:dyDescent="0.25">
      <c r="A12" t="s">
        <v>17</v>
      </c>
      <c r="D12">
        <v>2521</v>
      </c>
      <c r="E12">
        <v>3274</v>
      </c>
      <c r="F12">
        <v>559</v>
      </c>
      <c r="G12">
        <v>1108</v>
      </c>
    </row>
    <row r="13" spans="1:7" x14ac:dyDescent="0.25">
      <c r="A13" t="s">
        <v>18</v>
      </c>
      <c r="D13">
        <v>3055</v>
      </c>
      <c r="E13">
        <v>4432</v>
      </c>
      <c r="F13">
        <v>1139</v>
      </c>
      <c r="G13">
        <v>1665</v>
      </c>
    </row>
    <row r="14" spans="1:7" x14ac:dyDescent="0.25">
      <c r="A14" t="s">
        <v>19</v>
      </c>
      <c r="D14">
        <v>2198</v>
      </c>
      <c r="E14">
        <v>3571</v>
      </c>
      <c r="F14">
        <v>931</v>
      </c>
      <c r="G14">
        <v>1594</v>
      </c>
    </row>
    <row r="15" spans="1:7" x14ac:dyDescent="0.25">
      <c r="A15" t="s">
        <v>61</v>
      </c>
      <c r="D15">
        <v>1663</v>
      </c>
      <c r="E15">
        <v>2411</v>
      </c>
      <c r="F15">
        <v>768</v>
      </c>
      <c r="G15">
        <v>1180</v>
      </c>
    </row>
    <row r="16" spans="1:7" x14ac:dyDescent="0.25">
      <c r="A16" t="s">
        <v>62</v>
      </c>
      <c r="D16">
        <v>1323</v>
      </c>
      <c r="E16">
        <v>1601</v>
      </c>
      <c r="F16">
        <v>655</v>
      </c>
      <c r="G16">
        <v>796</v>
      </c>
    </row>
    <row r="17" spans="1:7" x14ac:dyDescent="0.25">
      <c r="A17" t="s">
        <v>63</v>
      </c>
      <c r="D17">
        <v>1088</v>
      </c>
      <c r="E17">
        <v>1156</v>
      </c>
      <c r="F17">
        <v>595</v>
      </c>
      <c r="G17">
        <v>590</v>
      </c>
    </row>
    <row r="18" spans="1:7" x14ac:dyDescent="0.25">
      <c r="A18" t="s">
        <v>67</v>
      </c>
      <c r="D18">
        <v>939</v>
      </c>
      <c r="E18">
        <v>845</v>
      </c>
      <c r="F18">
        <v>539</v>
      </c>
      <c r="G18">
        <v>490</v>
      </c>
    </row>
    <row r="19" spans="1:7" x14ac:dyDescent="0.25">
      <c r="A19" t="s">
        <v>98</v>
      </c>
      <c r="D19">
        <v>809</v>
      </c>
      <c r="E19">
        <v>690</v>
      </c>
      <c r="F19">
        <v>495</v>
      </c>
      <c r="G19">
        <v>420</v>
      </c>
    </row>
    <row r="20" spans="1:7" x14ac:dyDescent="0.25">
      <c r="A20" t="s">
        <v>99</v>
      </c>
      <c r="D20">
        <v>652</v>
      </c>
      <c r="E20">
        <v>659</v>
      </c>
      <c r="F20">
        <v>461</v>
      </c>
      <c r="G20">
        <v>430</v>
      </c>
    </row>
    <row r="21" spans="1:7" x14ac:dyDescent="0.25">
      <c r="A21" t="s">
        <v>100</v>
      </c>
      <c r="D21">
        <v>508</v>
      </c>
      <c r="E21">
        <v>621</v>
      </c>
      <c r="F21">
        <v>391</v>
      </c>
      <c r="G21">
        <v>451</v>
      </c>
    </row>
    <row r="22" spans="1:7" x14ac:dyDescent="0.25">
      <c r="A22" t="s">
        <v>101</v>
      </c>
      <c r="D22">
        <v>434</v>
      </c>
      <c r="E22">
        <v>515</v>
      </c>
      <c r="F22">
        <v>377</v>
      </c>
      <c r="G22">
        <v>416</v>
      </c>
    </row>
    <row r="23" spans="1:7" x14ac:dyDescent="0.25">
      <c r="A23" t="s">
        <v>102</v>
      </c>
      <c r="D23">
        <v>293</v>
      </c>
      <c r="E23">
        <v>384</v>
      </c>
      <c r="F23">
        <v>254</v>
      </c>
      <c r="G23">
        <v>331</v>
      </c>
    </row>
    <row r="24" spans="1:7" x14ac:dyDescent="0.25">
      <c r="A24" t="s">
        <v>103</v>
      </c>
      <c r="D24">
        <v>131</v>
      </c>
      <c r="E24">
        <v>238</v>
      </c>
      <c r="F24">
        <v>119</v>
      </c>
      <c r="G24">
        <v>199</v>
      </c>
    </row>
    <row r="25" spans="1:7" x14ac:dyDescent="0.25">
      <c r="A25" t="s">
        <v>104</v>
      </c>
      <c r="D25">
        <v>60</v>
      </c>
      <c r="E25">
        <v>82</v>
      </c>
      <c r="F25">
        <v>51</v>
      </c>
      <c r="G25">
        <v>82</v>
      </c>
    </row>
    <row r="27" spans="1:7" x14ac:dyDescent="0.25">
      <c r="A27" t="s">
        <v>105</v>
      </c>
    </row>
    <row r="28" spans="1:7" x14ac:dyDescent="0.25">
      <c r="A28" t="s">
        <v>96</v>
      </c>
    </row>
    <row r="30" spans="1:7" ht="30" x14ac:dyDescent="0.25">
      <c r="A30" t="s">
        <v>4</v>
      </c>
      <c r="D30" s="7" t="s">
        <v>320</v>
      </c>
      <c r="E30" s="7" t="s">
        <v>320</v>
      </c>
      <c r="F30" s="7" t="s">
        <v>321</v>
      </c>
      <c r="G30" s="7" t="s">
        <v>321</v>
      </c>
    </row>
    <row r="31" spans="1:7" x14ac:dyDescent="0.25">
      <c r="D31" t="s">
        <v>5</v>
      </c>
      <c r="E31" t="s">
        <v>6</v>
      </c>
      <c r="F31" t="s">
        <v>97</v>
      </c>
      <c r="G31" t="s">
        <v>6</v>
      </c>
    </row>
    <row r="32" spans="1:7" x14ac:dyDescent="0.25">
      <c r="A32">
        <v>0</v>
      </c>
      <c r="D32">
        <v>100</v>
      </c>
      <c r="E32">
        <v>60</v>
      </c>
      <c r="F32">
        <v>70</v>
      </c>
      <c r="G32">
        <v>42</v>
      </c>
    </row>
    <row r="33" spans="1:7" x14ac:dyDescent="0.25">
      <c r="A33">
        <v>1</v>
      </c>
      <c r="D33">
        <v>85</v>
      </c>
      <c r="E33">
        <v>89</v>
      </c>
      <c r="F33">
        <v>42</v>
      </c>
      <c r="G33">
        <v>46</v>
      </c>
    </row>
    <row r="34" spans="1:7" x14ac:dyDescent="0.25">
      <c r="A34">
        <v>2</v>
      </c>
      <c r="D34">
        <v>81</v>
      </c>
      <c r="E34">
        <v>57</v>
      </c>
      <c r="F34">
        <v>25</v>
      </c>
      <c r="G34">
        <v>24</v>
      </c>
    </row>
    <row r="35" spans="1:7" x14ac:dyDescent="0.25">
      <c r="A35">
        <v>3</v>
      </c>
      <c r="D35">
        <v>70</v>
      </c>
      <c r="E35">
        <v>62</v>
      </c>
      <c r="F35">
        <v>20</v>
      </c>
      <c r="G35">
        <v>17</v>
      </c>
    </row>
    <row r="36" spans="1:7" x14ac:dyDescent="0.25">
      <c r="A36">
        <v>4</v>
      </c>
      <c r="D36">
        <v>68</v>
      </c>
      <c r="E36">
        <v>54</v>
      </c>
      <c r="F36">
        <v>17</v>
      </c>
      <c r="G36">
        <v>13</v>
      </c>
    </row>
    <row r="37" spans="1:7" x14ac:dyDescent="0.25">
      <c r="A37">
        <v>5</v>
      </c>
      <c r="D37">
        <v>82</v>
      </c>
      <c r="E37">
        <v>57</v>
      </c>
      <c r="F37">
        <v>14</v>
      </c>
      <c r="G37">
        <v>15</v>
      </c>
    </row>
    <row r="38" spans="1:7" x14ac:dyDescent="0.25">
      <c r="A38">
        <v>6</v>
      </c>
      <c r="D38">
        <v>74</v>
      </c>
      <c r="E38">
        <v>82</v>
      </c>
      <c r="F38">
        <v>12</v>
      </c>
      <c r="G38">
        <v>20</v>
      </c>
    </row>
    <row r="39" spans="1:7" x14ac:dyDescent="0.25">
      <c r="A39">
        <v>7</v>
      </c>
      <c r="D39">
        <v>86</v>
      </c>
      <c r="E39">
        <v>112</v>
      </c>
      <c r="F39">
        <v>12</v>
      </c>
      <c r="G39">
        <v>14</v>
      </c>
    </row>
    <row r="40" spans="1:7" x14ac:dyDescent="0.25">
      <c r="A40">
        <v>8</v>
      </c>
      <c r="D40">
        <v>100</v>
      </c>
      <c r="E40">
        <v>126</v>
      </c>
      <c r="F40">
        <v>18</v>
      </c>
      <c r="G40">
        <v>33</v>
      </c>
    </row>
    <row r="41" spans="1:7" x14ac:dyDescent="0.25">
      <c r="A41">
        <v>9</v>
      </c>
      <c r="D41">
        <v>123</v>
      </c>
      <c r="E41">
        <v>107</v>
      </c>
      <c r="F41">
        <v>18</v>
      </c>
      <c r="G41">
        <v>17</v>
      </c>
    </row>
    <row r="42" spans="1:7" x14ac:dyDescent="0.25">
      <c r="A42">
        <v>10</v>
      </c>
      <c r="D42">
        <v>101</v>
      </c>
      <c r="E42">
        <v>89</v>
      </c>
      <c r="F42">
        <v>22</v>
      </c>
      <c r="G42">
        <v>16</v>
      </c>
    </row>
    <row r="43" spans="1:7" x14ac:dyDescent="0.25">
      <c r="A43">
        <v>11</v>
      </c>
      <c r="D43">
        <v>113</v>
      </c>
      <c r="E43">
        <v>120</v>
      </c>
      <c r="F43">
        <v>18</v>
      </c>
      <c r="G43">
        <v>28</v>
      </c>
    </row>
    <row r="44" spans="1:7" x14ac:dyDescent="0.25">
      <c r="A44">
        <v>12</v>
      </c>
      <c r="D44">
        <v>110</v>
      </c>
      <c r="E44">
        <v>171</v>
      </c>
      <c r="F44">
        <v>29</v>
      </c>
      <c r="G44">
        <v>41</v>
      </c>
    </row>
    <row r="45" spans="1:7" x14ac:dyDescent="0.25">
      <c r="A45">
        <v>13</v>
      </c>
      <c r="D45">
        <v>112</v>
      </c>
      <c r="E45">
        <v>200</v>
      </c>
      <c r="F45">
        <v>29</v>
      </c>
      <c r="G45">
        <v>46</v>
      </c>
    </row>
    <row r="46" spans="1:7" x14ac:dyDescent="0.25">
      <c r="A46">
        <v>14</v>
      </c>
      <c r="D46">
        <v>172</v>
      </c>
      <c r="E46">
        <v>289</v>
      </c>
      <c r="F46">
        <v>47</v>
      </c>
      <c r="G46">
        <v>95</v>
      </c>
    </row>
    <row r="47" spans="1:7" x14ac:dyDescent="0.25">
      <c r="A47">
        <v>15</v>
      </c>
      <c r="D47">
        <v>276</v>
      </c>
      <c r="E47">
        <v>410</v>
      </c>
      <c r="F47">
        <v>58</v>
      </c>
      <c r="G47">
        <v>163</v>
      </c>
    </row>
    <row r="48" spans="1:7" x14ac:dyDescent="0.25">
      <c r="A48">
        <v>16</v>
      </c>
      <c r="D48">
        <v>426</v>
      </c>
      <c r="E48">
        <v>612</v>
      </c>
      <c r="F48">
        <v>93</v>
      </c>
      <c r="G48">
        <v>223</v>
      </c>
    </row>
    <row r="49" spans="1:7" x14ac:dyDescent="0.25">
      <c r="A49">
        <v>17</v>
      </c>
      <c r="D49">
        <v>541</v>
      </c>
      <c r="E49">
        <v>670</v>
      </c>
      <c r="F49">
        <v>167</v>
      </c>
      <c r="G49">
        <v>275</v>
      </c>
    </row>
    <row r="50" spans="1:7" x14ac:dyDescent="0.25">
      <c r="A50">
        <v>18</v>
      </c>
      <c r="D50">
        <v>603</v>
      </c>
      <c r="E50">
        <v>759</v>
      </c>
      <c r="F50">
        <v>181</v>
      </c>
      <c r="G50">
        <v>332</v>
      </c>
    </row>
    <row r="51" spans="1:7" x14ac:dyDescent="0.25">
      <c r="A51">
        <v>19</v>
      </c>
      <c r="D51">
        <v>675</v>
      </c>
      <c r="E51">
        <v>823</v>
      </c>
      <c r="F51">
        <v>213</v>
      </c>
      <c r="G51">
        <v>336</v>
      </c>
    </row>
    <row r="52" spans="1:7" x14ac:dyDescent="0.25">
      <c r="A52">
        <v>20</v>
      </c>
      <c r="D52">
        <v>645</v>
      </c>
      <c r="E52">
        <v>889</v>
      </c>
      <c r="F52">
        <v>269</v>
      </c>
      <c r="G52">
        <v>334</v>
      </c>
    </row>
    <row r="53" spans="1:7" x14ac:dyDescent="0.25">
      <c r="A53">
        <v>21</v>
      </c>
      <c r="D53">
        <v>652</v>
      </c>
      <c r="E53">
        <v>898</v>
      </c>
      <c r="F53">
        <v>273</v>
      </c>
      <c r="G53">
        <v>394</v>
      </c>
    </row>
    <row r="54" spans="1:7" x14ac:dyDescent="0.25">
      <c r="A54">
        <v>22</v>
      </c>
      <c r="D54">
        <v>616</v>
      </c>
      <c r="E54">
        <v>906</v>
      </c>
      <c r="F54">
        <v>291</v>
      </c>
      <c r="G54">
        <v>401</v>
      </c>
    </row>
    <row r="55" spans="1:7" x14ac:dyDescent="0.25">
      <c r="A55">
        <v>23</v>
      </c>
      <c r="D55">
        <v>600</v>
      </c>
      <c r="E55">
        <v>904</v>
      </c>
      <c r="F55">
        <v>231</v>
      </c>
      <c r="G55">
        <v>415</v>
      </c>
    </row>
    <row r="56" spans="1:7" x14ac:dyDescent="0.25">
      <c r="A56">
        <v>24</v>
      </c>
      <c r="D56">
        <v>542</v>
      </c>
      <c r="E56">
        <v>835</v>
      </c>
      <c r="F56">
        <v>266</v>
      </c>
      <c r="G56">
        <v>399</v>
      </c>
    </row>
    <row r="57" spans="1:7" x14ac:dyDescent="0.25">
      <c r="A57">
        <v>25</v>
      </c>
      <c r="D57">
        <v>501</v>
      </c>
      <c r="E57">
        <v>825</v>
      </c>
      <c r="F57">
        <v>240</v>
      </c>
      <c r="G57">
        <v>418</v>
      </c>
    </row>
    <row r="58" spans="1:7" x14ac:dyDescent="0.25">
      <c r="A58">
        <v>26</v>
      </c>
      <c r="D58">
        <v>490</v>
      </c>
      <c r="E58">
        <v>788</v>
      </c>
      <c r="F58">
        <v>229</v>
      </c>
      <c r="G58">
        <v>401</v>
      </c>
    </row>
    <row r="59" spans="1:7" x14ac:dyDescent="0.25">
      <c r="A59">
        <v>27</v>
      </c>
      <c r="D59">
        <v>412</v>
      </c>
      <c r="E59">
        <v>677</v>
      </c>
      <c r="F59">
        <v>230</v>
      </c>
      <c r="G59">
        <v>322</v>
      </c>
    </row>
    <row r="60" spans="1:7" x14ac:dyDescent="0.25">
      <c r="A60">
        <v>28</v>
      </c>
      <c r="D60">
        <v>410</v>
      </c>
      <c r="E60">
        <v>675</v>
      </c>
      <c r="F60">
        <v>201</v>
      </c>
      <c r="G60">
        <v>339</v>
      </c>
    </row>
    <row r="61" spans="1:7" x14ac:dyDescent="0.25">
      <c r="A61">
        <v>29</v>
      </c>
      <c r="D61">
        <v>385</v>
      </c>
      <c r="E61">
        <v>606</v>
      </c>
      <c r="F61">
        <v>212</v>
      </c>
      <c r="G61">
        <v>307</v>
      </c>
    </row>
    <row r="62" spans="1:7" x14ac:dyDescent="0.25">
      <c r="A62">
        <v>30</v>
      </c>
      <c r="D62">
        <v>380</v>
      </c>
      <c r="E62">
        <v>594</v>
      </c>
      <c r="F62">
        <v>216</v>
      </c>
      <c r="G62">
        <v>321</v>
      </c>
    </row>
    <row r="63" spans="1:7" x14ac:dyDescent="0.25">
      <c r="A63">
        <v>31</v>
      </c>
      <c r="D63">
        <v>351</v>
      </c>
      <c r="E63">
        <v>513</v>
      </c>
      <c r="F63">
        <v>169</v>
      </c>
      <c r="G63">
        <v>275</v>
      </c>
    </row>
    <row r="64" spans="1:7" x14ac:dyDescent="0.25">
      <c r="A64">
        <v>32</v>
      </c>
      <c r="D64">
        <v>302</v>
      </c>
      <c r="E64">
        <v>461</v>
      </c>
      <c r="F64">
        <v>166</v>
      </c>
      <c r="G64">
        <v>264</v>
      </c>
    </row>
    <row r="65" spans="1:7" x14ac:dyDescent="0.25">
      <c r="A65">
        <v>33</v>
      </c>
      <c r="D65">
        <v>301</v>
      </c>
      <c r="E65">
        <v>407</v>
      </c>
      <c r="F65">
        <v>166</v>
      </c>
      <c r="G65">
        <v>213</v>
      </c>
    </row>
    <row r="66" spans="1:7" x14ac:dyDescent="0.25">
      <c r="A66">
        <v>34</v>
      </c>
      <c r="D66">
        <v>329</v>
      </c>
      <c r="E66">
        <v>436</v>
      </c>
      <c r="F66">
        <v>162</v>
      </c>
      <c r="G66">
        <v>245</v>
      </c>
    </row>
    <row r="67" spans="1:7" x14ac:dyDescent="0.25">
      <c r="A67">
        <v>35</v>
      </c>
      <c r="D67">
        <v>268</v>
      </c>
      <c r="E67">
        <v>356</v>
      </c>
      <c r="F67">
        <v>154</v>
      </c>
      <c r="G67">
        <v>199</v>
      </c>
    </row>
    <row r="68" spans="1:7" x14ac:dyDescent="0.25">
      <c r="A68">
        <v>36</v>
      </c>
      <c r="D68">
        <v>295</v>
      </c>
      <c r="E68">
        <v>341</v>
      </c>
      <c r="F68">
        <v>165</v>
      </c>
      <c r="G68">
        <v>169</v>
      </c>
    </row>
    <row r="69" spans="1:7" x14ac:dyDescent="0.25">
      <c r="A69">
        <v>37</v>
      </c>
      <c r="D69">
        <v>260</v>
      </c>
      <c r="E69">
        <v>319</v>
      </c>
      <c r="F69">
        <v>160</v>
      </c>
      <c r="G69">
        <v>177</v>
      </c>
    </row>
    <row r="70" spans="1:7" x14ac:dyDescent="0.25">
      <c r="A70">
        <v>38</v>
      </c>
      <c r="D70">
        <v>239</v>
      </c>
      <c r="E70">
        <v>301</v>
      </c>
      <c r="F70">
        <v>143</v>
      </c>
      <c r="G70">
        <v>186</v>
      </c>
    </row>
    <row r="71" spans="1:7" x14ac:dyDescent="0.25">
      <c r="A71">
        <v>39</v>
      </c>
      <c r="D71">
        <v>261</v>
      </c>
      <c r="E71">
        <v>284</v>
      </c>
      <c r="F71">
        <v>140</v>
      </c>
      <c r="G71">
        <v>169</v>
      </c>
    </row>
    <row r="72" spans="1:7" x14ac:dyDescent="0.25">
      <c r="A72">
        <v>40</v>
      </c>
      <c r="D72">
        <v>254</v>
      </c>
      <c r="E72">
        <v>247</v>
      </c>
      <c r="F72">
        <v>139</v>
      </c>
      <c r="G72">
        <v>149</v>
      </c>
    </row>
    <row r="73" spans="1:7" x14ac:dyDescent="0.25">
      <c r="A73">
        <v>41</v>
      </c>
      <c r="D73">
        <v>194</v>
      </c>
      <c r="E73">
        <v>246</v>
      </c>
      <c r="F73">
        <v>147</v>
      </c>
      <c r="G73">
        <v>138</v>
      </c>
    </row>
    <row r="74" spans="1:7" x14ac:dyDescent="0.25">
      <c r="A74">
        <v>42</v>
      </c>
      <c r="D74">
        <v>235</v>
      </c>
      <c r="E74">
        <v>238</v>
      </c>
      <c r="F74">
        <v>121</v>
      </c>
      <c r="G74">
        <v>130</v>
      </c>
    </row>
    <row r="75" spans="1:7" x14ac:dyDescent="0.25">
      <c r="A75">
        <v>43</v>
      </c>
      <c r="D75">
        <v>220</v>
      </c>
      <c r="E75">
        <v>228</v>
      </c>
      <c r="F75">
        <v>149</v>
      </c>
      <c r="G75">
        <v>140</v>
      </c>
    </row>
    <row r="76" spans="1:7" x14ac:dyDescent="0.25">
      <c r="A76">
        <v>44</v>
      </c>
      <c r="D76">
        <v>185</v>
      </c>
      <c r="E76">
        <v>197</v>
      </c>
      <c r="F76">
        <v>137</v>
      </c>
      <c r="G76">
        <v>108</v>
      </c>
    </row>
    <row r="77" spans="1:7" x14ac:dyDescent="0.25">
      <c r="A77">
        <v>45</v>
      </c>
      <c r="D77">
        <v>192</v>
      </c>
      <c r="E77">
        <v>183</v>
      </c>
      <c r="F77">
        <v>130</v>
      </c>
      <c r="G77">
        <v>124</v>
      </c>
    </row>
    <row r="78" spans="1:7" x14ac:dyDescent="0.25">
      <c r="A78">
        <v>46</v>
      </c>
      <c r="D78">
        <v>176</v>
      </c>
      <c r="E78">
        <v>167</v>
      </c>
      <c r="F78">
        <v>106</v>
      </c>
      <c r="G78">
        <v>98</v>
      </c>
    </row>
    <row r="79" spans="1:7" x14ac:dyDescent="0.25">
      <c r="A79">
        <v>47</v>
      </c>
      <c r="D79">
        <v>188</v>
      </c>
      <c r="E79">
        <v>170</v>
      </c>
      <c r="F79">
        <v>126</v>
      </c>
      <c r="G79">
        <v>112</v>
      </c>
    </row>
    <row r="80" spans="1:7" x14ac:dyDescent="0.25">
      <c r="A80">
        <v>48</v>
      </c>
      <c r="D80">
        <v>197</v>
      </c>
      <c r="E80">
        <v>153</v>
      </c>
      <c r="F80">
        <v>135</v>
      </c>
      <c r="G80">
        <v>93</v>
      </c>
    </row>
    <row r="81" spans="1:7" x14ac:dyDescent="0.25">
      <c r="A81">
        <v>49</v>
      </c>
      <c r="D81">
        <v>186</v>
      </c>
      <c r="E81">
        <v>172</v>
      </c>
      <c r="F81">
        <v>106</v>
      </c>
      <c r="G81">
        <v>103</v>
      </c>
    </row>
    <row r="82" spans="1:7" x14ac:dyDescent="0.25">
      <c r="A82">
        <v>50</v>
      </c>
      <c r="D82">
        <v>197</v>
      </c>
      <c r="E82">
        <v>141</v>
      </c>
      <c r="F82">
        <v>122</v>
      </c>
      <c r="G82">
        <v>91</v>
      </c>
    </row>
    <row r="83" spans="1:7" x14ac:dyDescent="0.25">
      <c r="A83">
        <v>51</v>
      </c>
      <c r="D83">
        <v>158</v>
      </c>
      <c r="E83">
        <v>140</v>
      </c>
      <c r="F83">
        <v>96</v>
      </c>
      <c r="G83">
        <v>87</v>
      </c>
    </row>
    <row r="84" spans="1:7" x14ac:dyDescent="0.25">
      <c r="A84">
        <v>52</v>
      </c>
      <c r="D84">
        <v>170</v>
      </c>
      <c r="E84">
        <v>142</v>
      </c>
      <c r="F84">
        <v>116</v>
      </c>
      <c r="G84">
        <v>95</v>
      </c>
    </row>
    <row r="85" spans="1:7" x14ac:dyDescent="0.25">
      <c r="A85">
        <v>53</v>
      </c>
      <c r="D85">
        <v>147</v>
      </c>
      <c r="E85">
        <v>124</v>
      </c>
      <c r="F85">
        <v>106</v>
      </c>
      <c r="G85">
        <v>91</v>
      </c>
    </row>
    <row r="86" spans="1:7" x14ac:dyDescent="0.25">
      <c r="A86">
        <v>54</v>
      </c>
      <c r="D86">
        <v>137</v>
      </c>
      <c r="E86">
        <v>143</v>
      </c>
      <c r="F86">
        <v>106</v>
      </c>
      <c r="G86">
        <v>90</v>
      </c>
    </row>
    <row r="87" spans="1:7" x14ac:dyDescent="0.25">
      <c r="A87">
        <v>55</v>
      </c>
      <c r="D87">
        <v>125</v>
      </c>
      <c r="E87">
        <v>136</v>
      </c>
      <c r="F87">
        <v>107</v>
      </c>
      <c r="G87">
        <v>89</v>
      </c>
    </row>
    <row r="88" spans="1:7" x14ac:dyDescent="0.25">
      <c r="A88">
        <v>56</v>
      </c>
      <c r="D88">
        <v>135</v>
      </c>
      <c r="E88">
        <v>123</v>
      </c>
      <c r="F88">
        <v>99</v>
      </c>
      <c r="G88">
        <v>74</v>
      </c>
    </row>
    <row r="89" spans="1:7" x14ac:dyDescent="0.25">
      <c r="A89">
        <v>57</v>
      </c>
      <c r="D89">
        <v>133</v>
      </c>
      <c r="E89">
        <v>133</v>
      </c>
      <c r="F89">
        <v>105</v>
      </c>
      <c r="G89">
        <v>97</v>
      </c>
    </row>
    <row r="90" spans="1:7" x14ac:dyDescent="0.25">
      <c r="A90">
        <v>58</v>
      </c>
      <c r="D90">
        <v>136</v>
      </c>
      <c r="E90">
        <v>131</v>
      </c>
      <c r="F90">
        <v>90</v>
      </c>
      <c r="G90">
        <v>103</v>
      </c>
    </row>
    <row r="91" spans="1:7" x14ac:dyDescent="0.25">
      <c r="A91">
        <v>59</v>
      </c>
      <c r="D91">
        <v>123</v>
      </c>
      <c r="E91">
        <v>136</v>
      </c>
      <c r="F91">
        <v>95</v>
      </c>
      <c r="G91">
        <v>98</v>
      </c>
    </row>
    <row r="92" spans="1:7" x14ac:dyDescent="0.25">
      <c r="A92">
        <v>60</v>
      </c>
      <c r="D92">
        <v>101</v>
      </c>
      <c r="E92">
        <v>132</v>
      </c>
      <c r="F92">
        <v>76</v>
      </c>
      <c r="G92">
        <v>91</v>
      </c>
    </row>
    <row r="93" spans="1:7" x14ac:dyDescent="0.25">
      <c r="A93">
        <v>61</v>
      </c>
      <c r="D93">
        <v>91</v>
      </c>
      <c r="E93">
        <v>125</v>
      </c>
      <c r="F93">
        <v>74</v>
      </c>
      <c r="G93">
        <v>96</v>
      </c>
    </row>
    <row r="94" spans="1:7" x14ac:dyDescent="0.25">
      <c r="A94">
        <v>62</v>
      </c>
      <c r="D94">
        <v>106</v>
      </c>
      <c r="E94">
        <v>123</v>
      </c>
      <c r="F94">
        <v>85</v>
      </c>
      <c r="G94">
        <v>102</v>
      </c>
    </row>
    <row r="95" spans="1:7" x14ac:dyDescent="0.25">
      <c r="A95">
        <v>63</v>
      </c>
      <c r="D95">
        <v>118</v>
      </c>
      <c r="E95">
        <v>121</v>
      </c>
      <c r="F95">
        <v>107</v>
      </c>
      <c r="G95">
        <v>96</v>
      </c>
    </row>
    <row r="96" spans="1:7" x14ac:dyDescent="0.25">
      <c r="A96">
        <v>64</v>
      </c>
      <c r="D96">
        <v>92</v>
      </c>
      <c r="E96">
        <v>120</v>
      </c>
      <c r="F96">
        <v>79</v>
      </c>
      <c r="G96">
        <v>96</v>
      </c>
    </row>
    <row r="97" spans="1:7" x14ac:dyDescent="0.25">
      <c r="A97">
        <v>65</v>
      </c>
      <c r="D97">
        <v>93</v>
      </c>
      <c r="E97">
        <v>120</v>
      </c>
      <c r="F97">
        <v>84</v>
      </c>
      <c r="G97">
        <v>99</v>
      </c>
    </row>
    <row r="98" spans="1:7" x14ac:dyDescent="0.25">
      <c r="A98">
        <v>66</v>
      </c>
      <c r="D98">
        <v>81</v>
      </c>
      <c r="E98">
        <v>112</v>
      </c>
      <c r="F98">
        <v>65</v>
      </c>
      <c r="G98">
        <v>95</v>
      </c>
    </row>
    <row r="99" spans="1:7" x14ac:dyDescent="0.25">
      <c r="A99">
        <v>67</v>
      </c>
      <c r="D99">
        <v>100</v>
      </c>
      <c r="E99">
        <v>100</v>
      </c>
      <c r="F99">
        <v>100</v>
      </c>
      <c r="G99">
        <v>83</v>
      </c>
    </row>
    <row r="100" spans="1:7" x14ac:dyDescent="0.25">
      <c r="A100">
        <v>68</v>
      </c>
      <c r="D100">
        <v>81</v>
      </c>
      <c r="E100">
        <v>92</v>
      </c>
      <c r="F100">
        <v>80</v>
      </c>
      <c r="G100">
        <v>77</v>
      </c>
    </row>
    <row r="101" spans="1:7" x14ac:dyDescent="0.25">
      <c r="A101">
        <v>69</v>
      </c>
      <c r="D101">
        <v>79</v>
      </c>
      <c r="E101">
        <v>91</v>
      </c>
      <c r="F101">
        <v>60</v>
      </c>
      <c r="G101">
        <v>75</v>
      </c>
    </row>
    <row r="102" spans="1:7" x14ac:dyDescent="0.25">
      <c r="A102">
        <v>70</v>
      </c>
      <c r="D102">
        <v>65</v>
      </c>
      <c r="E102">
        <v>84</v>
      </c>
      <c r="F102">
        <v>59</v>
      </c>
      <c r="G102">
        <v>81</v>
      </c>
    </row>
    <row r="103" spans="1:7" x14ac:dyDescent="0.25">
      <c r="A103">
        <v>71</v>
      </c>
      <c r="D103">
        <v>61</v>
      </c>
      <c r="E103">
        <v>79</v>
      </c>
      <c r="F103">
        <v>45</v>
      </c>
      <c r="G103">
        <v>72</v>
      </c>
    </row>
    <row r="104" spans="1:7" x14ac:dyDescent="0.25">
      <c r="A104">
        <v>72</v>
      </c>
      <c r="D104">
        <v>64</v>
      </c>
      <c r="E104">
        <v>81</v>
      </c>
      <c r="F104">
        <v>59</v>
      </c>
      <c r="G104">
        <v>68</v>
      </c>
    </row>
    <row r="105" spans="1:7" x14ac:dyDescent="0.25">
      <c r="A105">
        <v>73</v>
      </c>
      <c r="D105">
        <v>44</v>
      </c>
      <c r="E105">
        <v>83</v>
      </c>
      <c r="F105">
        <v>46</v>
      </c>
      <c r="G105">
        <v>77</v>
      </c>
    </row>
    <row r="106" spans="1:7" x14ac:dyDescent="0.25">
      <c r="A106">
        <v>74</v>
      </c>
      <c r="D106">
        <v>59</v>
      </c>
      <c r="E106">
        <v>57</v>
      </c>
      <c r="F106">
        <v>53</v>
      </c>
      <c r="G106">
        <v>43</v>
      </c>
    </row>
    <row r="107" spans="1:7" x14ac:dyDescent="0.25">
      <c r="A107">
        <v>75</v>
      </c>
      <c r="D107">
        <v>42</v>
      </c>
      <c r="E107">
        <v>72</v>
      </c>
      <c r="F107">
        <v>35</v>
      </c>
      <c r="G107">
        <v>58</v>
      </c>
    </row>
    <row r="108" spans="1:7" x14ac:dyDescent="0.25">
      <c r="A108">
        <v>76</v>
      </c>
      <c r="D108">
        <v>27</v>
      </c>
      <c r="E108">
        <v>53</v>
      </c>
      <c r="F108">
        <v>29</v>
      </c>
      <c r="G108">
        <v>52</v>
      </c>
    </row>
    <row r="109" spans="1:7" x14ac:dyDescent="0.25">
      <c r="A109">
        <v>77</v>
      </c>
      <c r="D109">
        <v>27</v>
      </c>
      <c r="E109">
        <v>45</v>
      </c>
      <c r="F109">
        <v>26</v>
      </c>
      <c r="G109">
        <v>32</v>
      </c>
    </row>
    <row r="110" spans="1:7" x14ac:dyDescent="0.25">
      <c r="A110">
        <v>78</v>
      </c>
      <c r="D110">
        <v>16</v>
      </c>
      <c r="E110">
        <v>41</v>
      </c>
      <c r="F110">
        <v>15</v>
      </c>
      <c r="G110">
        <v>35</v>
      </c>
    </row>
    <row r="111" spans="1:7" x14ac:dyDescent="0.25">
      <c r="A111">
        <v>79</v>
      </c>
      <c r="D111">
        <v>19</v>
      </c>
      <c r="E111">
        <v>27</v>
      </c>
      <c r="F111">
        <v>17</v>
      </c>
      <c r="G111">
        <v>26</v>
      </c>
    </row>
    <row r="112" spans="1:7" x14ac:dyDescent="0.25">
      <c r="A112" t="s">
        <v>104</v>
      </c>
      <c r="D112">
        <v>60</v>
      </c>
      <c r="E112">
        <v>82</v>
      </c>
      <c r="F112">
        <v>52</v>
      </c>
      <c r="G112">
        <v>84</v>
      </c>
    </row>
    <row r="114" spans="1:8" x14ac:dyDescent="0.25">
      <c r="A114" t="s">
        <v>106</v>
      </c>
      <c r="B114" t="s">
        <v>107</v>
      </c>
    </row>
    <row r="115" spans="1:8" x14ac:dyDescent="0.25">
      <c r="A115" t="s">
        <v>108</v>
      </c>
    </row>
    <row r="118" spans="1:8" x14ac:dyDescent="0.25">
      <c r="C118" t="s">
        <v>34</v>
      </c>
      <c r="D118" t="s">
        <v>109</v>
      </c>
      <c r="E118" t="s">
        <v>110</v>
      </c>
      <c r="F118" t="s">
        <v>111</v>
      </c>
      <c r="G118" t="s">
        <v>112</v>
      </c>
      <c r="H118" t="s">
        <v>113</v>
      </c>
    </row>
    <row r="119" spans="1:8" x14ac:dyDescent="0.25">
      <c r="A119" t="s">
        <v>36</v>
      </c>
      <c r="C119">
        <v>85</v>
      </c>
      <c r="D119">
        <v>54</v>
      </c>
      <c r="E119">
        <v>5</v>
      </c>
      <c r="F119">
        <v>3</v>
      </c>
      <c r="G119">
        <v>3</v>
      </c>
      <c r="H119">
        <v>20</v>
      </c>
    </row>
    <row r="120" spans="1:8" x14ac:dyDescent="0.25">
      <c r="A120" t="s">
        <v>10</v>
      </c>
      <c r="C120">
        <v>160</v>
      </c>
      <c r="D120">
        <v>56</v>
      </c>
      <c r="E120">
        <v>10</v>
      </c>
      <c r="F120">
        <v>4</v>
      </c>
      <c r="G120">
        <v>32</v>
      </c>
      <c r="H120">
        <v>58</v>
      </c>
    </row>
    <row r="121" spans="1:8" x14ac:dyDescent="0.25">
      <c r="A121" t="s">
        <v>11</v>
      </c>
      <c r="C121">
        <v>143</v>
      </c>
      <c r="D121">
        <v>61</v>
      </c>
      <c r="E121">
        <v>4</v>
      </c>
      <c r="F121">
        <v>26</v>
      </c>
      <c r="G121">
        <v>5</v>
      </c>
      <c r="H121">
        <v>47</v>
      </c>
    </row>
    <row r="122" spans="1:8" x14ac:dyDescent="0.25">
      <c r="A122" t="s">
        <v>17</v>
      </c>
      <c r="C122">
        <v>273</v>
      </c>
      <c r="D122">
        <v>156</v>
      </c>
      <c r="E122">
        <v>3</v>
      </c>
      <c r="F122">
        <v>20</v>
      </c>
      <c r="G122">
        <v>44</v>
      </c>
      <c r="H122">
        <v>50</v>
      </c>
    </row>
    <row r="123" spans="1:8" x14ac:dyDescent="0.25">
      <c r="A123" t="s">
        <v>18</v>
      </c>
      <c r="C123">
        <v>411</v>
      </c>
      <c r="D123">
        <v>236</v>
      </c>
      <c r="E123">
        <v>4</v>
      </c>
      <c r="F123">
        <v>38</v>
      </c>
      <c r="G123">
        <v>77</v>
      </c>
      <c r="H123">
        <v>56</v>
      </c>
    </row>
    <row r="124" spans="1:8" x14ac:dyDescent="0.25">
      <c r="A124" t="s">
        <v>114</v>
      </c>
      <c r="C124">
        <v>377</v>
      </c>
      <c r="D124">
        <v>211</v>
      </c>
      <c r="E124">
        <v>4</v>
      </c>
      <c r="F124">
        <v>33</v>
      </c>
      <c r="G124">
        <v>82</v>
      </c>
      <c r="H124">
        <v>47</v>
      </c>
    </row>
    <row r="125" spans="1:8" x14ac:dyDescent="0.25">
      <c r="A125" t="s">
        <v>61</v>
      </c>
      <c r="C125">
        <v>391</v>
      </c>
      <c r="D125">
        <v>206</v>
      </c>
      <c r="E125">
        <v>3</v>
      </c>
      <c r="F125">
        <v>37</v>
      </c>
      <c r="G125">
        <v>80</v>
      </c>
      <c r="H125">
        <v>65</v>
      </c>
    </row>
    <row r="126" spans="1:8" x14ac:dyDescent="0.25">
      <c r="A126" t="s">
        <v>62</v>
      </c>
      <c r="C126">
        <v>350</v>
      </c>
      <c r="D126">
        <v>170</v>
      </c>
      <c r="E126">
        <v>7</v>
      </c>
      <c r="F126">
        <v>31</v>
      </c>
      <c r="G126">
        <v>76</v>
      </c>
      <c r="H126">
        <v>66</v>
      </c>
    </row>
    <row r="127" spans="1:8" x14ac:dyDescent="0.25">
      <c r="A127" t="s">
        <v>63</v>
      </c>
      <c r="C127">
        <v>347</v>
      </c>
      <c r="D127">
        <v>169</v>
      </c>
      <c r="E127">
        <v>5</v>
      </c>
      <c r="F127">
        <v>18</v>
      </c>
      <c r="G127">
        <v>108</v>
      </c>
      <c r="H127">
        <v>47</v>
      </c>
    </row>
    <row r="128" spans="1:8" x14ac:dyDescent="0.25">
      <c r="A128" t="s">
        <v>67</v>
      </c>
      <c r="C128">
        <v>276</v>
      </c>
      <c r="D128">
        <v>139</v>
      </c>
      <c r="E128">
        <v>6</v>
      </c>
      <c r="F128">
        <v>13</v>
      </c>
      <c r="G128">
        <v>80</v>
      </c>
      <c r="H128">
        <v>38</v>
      </c>
    </row>
    <row r="129" spans="1:8" x14ac:dyDescent="0.25">
      <c r="A129" t="s">
        <v>98</v>
      </c>
      <c r="C129">
        <v>248</v>
      </c>
      <c r="D129">
        <v>127</v>
      </c>
      <c r="E129">
        <v>5</v>
      </c>
      <c r="F129">
        <v>5</v>
      </c>
      <c r="G129">
        <v>80</v>
      </c>
      <c r="H129">
        <v>31</v>
      </c>
    </row>
    <row r="130" spans="1:8" x14ac:dyDescent="0.25">
      <c r="A130" t="s">
        <v>99</v>
      </c>
      <c r="C130">
        <v>142</v>
      </c>
      <c r="D130">
        <v>69</v>
      </c>
      <c r="E130">
        <v>2</v>
      </c>
      <c r="F130">
        <v>3</v>
      </c>
      <c r="G130">
        <v>58</v>
      </c>
      <c r="H130">
        <v>10</v>
      </c>
    </row>
    <row r="131" spans="1:8" x14ac:dyDescent="0.25">
      <c r="A131" t="s">
        <v>100</v>
      </c>
      <c r="C131">
        <v>120</v>
      </c>
      <c r="D131">
        <v>63</v>
      </c>
      <c r="E131">
        <v>3</v>
      </c>
      <c r="F131">
        <v>0</v>
      </c>
      <c r="G131">
        <v>42</v>
      </c>
      <c r="H131">
        <v>12</v>
      </c>
    </row>
    <row r="132" spans="1:8" x14ac:dyDescent="0.25">
      <c r="A132" t="s">
        <v>115</v>
      </c>
      <c r="C132">
        <v>102</v>
      </c>
      <c r="D132">
        <v>58</v>
      </c>
      <c r="E132">
        <v>5</v>
      </c>
      <c r="F132">
        <v>0</v>
      </c>
      <c r="G132">
        <v>31</v>
      </c>
      <c r="H132">
        <v>8</v>
      </c>
    </row>
    <row r="134" spans="1:8" x14ac:dyDescent="0.25">
      <c r="A134" t="s">
        <v>116</v>
      </c>
      <c r="B134" t="s">
        <v>117</v>
      </c>
    </row>
    <row r="135" spans="1:8" x14ac:dyDescent="0.25">
      <c r="A135" t="s">
        <v>108</v>
      </c>
    </row>
    <row r="137" spans="1:8" x14ac:dyDescent="0.25">
      <c r="B137" t="s">
        <v>118</v>
      </c>
      <c r="C137" t="s">
        <v>119</v>
      </c>
    </row>
    <row r="138" spans="1:8" x14ac:dyDescent="0.25">
      <c r="A138" t="s">
        <v>120</v>
      </c>
      <c r="B138" t="s">
        <v>121</v>
      </c>
    </row>
    <row r="139" spans="1:8" x14ac:dyDescent="0.25">
      <c r="A139" t="s">
        <v>36</v>
      </c>
      <c r="B139">
        <v>0.45454545454545453</v>
      </c>
      <c r="C139">
        <v>0.50251256281407031</v>
      </c>
    </row>
    <row r="140" spans="1:8" x14ac:dyDescent="0.25">
      <c r="A140" t="s">
        <v>10</v>
      </c>
      <c r="B140">
        <v>0.20242914979757085</v>
      </c>
      <c r="C140">
        <v>4.1666666666666664E-2</v>
      </c>
    </row>
    <row r="141" spans="1:8" x14ac:dyDescent="0.25">
      <c r="A141" t="s">
        <v>11</v>
      </c>
      <c r="B141">
        <v>0.2544529262086514</v>
      </c>
      <c r="C141">
        <v>6.6666666666666666E-2</v>
      </c>
    </row>
    <row r="142" spans="1:8" x14ac:dyDescent="0.25">
      <c r="A142" t="s">
        <v>17</v>
      </c>
      <c r="B142">
        <v>0.38610038610038611</v>
      </c>
      <c r="C142">
        <v>0.16778523489932887</v>
      </c>
    </row>
    <row r="143" spans="1:8" x14ac:dyDescent="0.25">
      <c r="A143" t="s">
        <v>18</v>
      </c>
      <c r="B143">
        <v>0.37878787878787878</v>
      </c>
      <c r="C143">
        <v>0.17761989342806395</v>
      </c>
    </row>
    <row r="144" spans="1:8" x14ac:dyDescent="0.25">
      <c r="A144" t="s">
        <v>75</v>
      </c>
      <c r="B144">
        <v>0.37878787878787878</v>
      </c>
      <c r="C144">
        <v>0.21321961620469082</v>
      </c>
    </row>
    <row r="145" spans="1:3" x14ac:dyDescent="0.25">
      <c r="A145" t="s">
        <v>76</v>
      </c>
      <c r="B145">
        <v>0.39370078740157483</v>
      </c>
      <c r="C145">
        <v>0.32051282051282054</v>
      </c>
    </row>
    <row r="146" spans="1:3" x14ac:dyDescent="0.25">
      <c r="A146" t="s">
        <v>92</v>
      </c>
      <c r="B146">
        <v>0.42372881355932202</v>
      </c>
      <c r="C146">
        <v>0.37878787878787878</v>
      </c>
    </row>
    <row r="147" spans="1:3" x14ac:dyDescent="0.25">
      <c r="A147" t="s">
        <v>122</v>
      </c>
      <c r="B147">
        <v>0.68493150684931503</v>
      </c>
      <c r="C147">
        <v>0.49019607843137253</v>
      </c>
    </row>
    <row r="148" spans="1:3" x14ac:dyDescent="0.25">
      <c r="A148" t="s">
        <v>115</v>
      </c>
      <c r="B148">
        <v>0.7142857142857143</v>
      </c>
      <c r="C148">
        <v>0.51020408163265307</v>
      </c>
    </row>
    <row r="150" spans="1:3" x14ac:dyDescent="0.25">
      <c r="A150" t="s">
        <v>123</v>
      </c>
    </row>
    <row r="151" spans="1:3" x14ac:dyDescent="0.25">
      <c r="A151" t="s">
        <v>108</v>
      </c>
    </row>
    <row r="153" spans="1:3" x14ac:dyDescent="0.25">
      <c r="B153" t="s">
        <v>124</v>
      </c>
      <c r="C153" t="s">
        <v>125</v>
      </c>
    </row>
    <row r="154" spans="1:3" x14ac:dyDescent="0.25">
      <c r="A154" t="s">
        <v>120</v>
      </c>
      <c r="B154" t="s">
        <v>121</v>
      </c>
    </row>
    <row r="155" spans="1:3" x14ac:dyDescent="0.25">
      <c r="A155" t="s">
        <v>36</v>
      </c>
      <c r="B155">
        <v>0.80645161290322576</v>
      </c>
      <c r="C155">
        <v>0.45454545454545453</v>
      </c>
    </row>
    <row r="156" spans="1:3" x14ac:dyDescent="0.25">
      <c r="A156" t="s">
        <v>71</v>
      </c>
      <c r="B156">
        <v>7.9554494828957836E-2</v>
      </c>
      <c r="C156">
        <v>0.12853470437017994</v>
      </c>
    </row>
    <row r="157" spans="1:3" x14ac:dyDescent="0.25">
      <c r="A157" t="s">
        <v>12</v>
      </c>
      <c r="B157">
        <v>0.17761989342806395</v>
      </c>
      <c r="C157">
        <v>0.61728395061728392</v>
      </c>
    </row>
    <row r="158" spans="1:3" x14ac:dyDescent="0.25">
      <c r="A158" t="s">
        <v>72</v>
      </c>
      <c r="B158">
        <v>0.19083969465648856</v>
      </c>
      <c r="C158">
        <v>0.62893081761006286</v>
      </c>
    </row>
    <row r="159" spans="1:3" x14ac:dyDescent="0.25">
      <c r="A159" t="s">
        <v>126</v>
      </c>
      <c r="B159">
        <v>0.38461538461538464</v>
      </c>
      <c r="C159">
        <v>0.96153846153846156</v>
      </c>
    </row>
    <row r="160" spans="1:3" x14ac:dyDescent="0.25">
      <c r="A160" t="s">
        <v>115</v>
      </c>
      <c r="B160">
        <v>0.46728971962616822</v>
      </c>
      <c r="C160">
        <v>0.77519379844961245</v>
      </c>
    </row>
    <row r="162" spans="1:3" x14ac:dyDescent="0.25">
      <c r="A162" t="s">
        <v>127</v>
      </c>
    </row>
    <row r="163" spans="1:3" x14ac:dyDescent="0.25">
      <c r="A163" t="s">
        <v>128</v>
      </c>
    </row>
    <row r="165" spans="1:3" x14ac:dyDescent="0.25">
      <c r="B165" t="s">
        <v>121</v>
      </c>
    </row>
    <row r="166" spans="1:3" x14ac:dyDescent="0.25">
      <c r="B166" t="s">
        <v>5</v>
      </c>
      <c r="C166" t="s">
        <v>6</v>
      </c>
    </row>
    <row r="167" spans="1:3" x14ac:dyDescent="0.25">
      <c r="A167" t="s">
        <v>36</v>
      </c>
      <c r="B167">
        <v>0.44</v>
      </c>
      <c r="C167">
        <v>0.55000000000000004</v>
      </c>
    </row>
    <row r="168" spans="1:3" x14ac:dyDescent="0.25">
      <c r="A168" t="s">
        <v>71</v>
      </c>
      <c r="B168">
        <v>0.13</v>
      </c>
      <c r="C168">
        <v>0.25</v>
      </c>
    </row>
    <row r="169" spans="1:3" x14ac:dyDescent="0.25">
      <c r="A169" t="s">
        <v>12</v>
      </c>
      <c r="B169">
        <v>0.44</v>
      </c>
      <c r="C169">
        <v>0.6</v>
      </c>
    </row>
    <row r="170" spans="1:3" x14ac:dyDescent="0.25">
      <c r="A170" t="s">
        <v>75</v>
      </c>
      <c r="B170">
        <v>0.7</v>
      </c>
      <c r="C170">
        <v>0.82</v>
      </c>
    </row>
    <row r="171" spans="1:3" x14ac:dyDescent="0.25">
      <c r="A171" t="s">
        <v>76</v>
      </c>
      <c r="B171">
        <v>0.85</v>
      </c>
      <c r="C171">
        <v>0.91</v>
      </c>
    </row>
    <row r="172" spans="1:3" x14ac:dyDescent="0.25">
      <c r="A172" t="s">
        <v>92</v>
      </c>
      <c r="B172">
        <v>0.92</v>
      </c>
      <c r="C172">
        <v>1.06</v>
      </c>
    </row>
    <row r="173" spans="1:3" x14ac:dyDescent="0.25">
      <c r="A173" t="s">
        <v>122</v>
      </c>
      <c r="B173">
        <v>1.17</v>
      </c>
      <c r="C173">
        <v>1.69</v>
      </c>
    </row>
    <row r="174" spans="1:3" x14ac:dyDescent="0.25">
      <c r="A174" t="s">
        <v>115</v>
      </c>
      <c r="B174">
        <v>1.75</v>
      </c>
      <c r="C174">
        <v>1.63</v>
      </c>
    </row>
    <row r="176" spans="1:3" x14ac:dyDescent="0.25">
      <c r="A176" t="s">
        <v>129</v>
      </c>
      <c r="B176" t="s">
        <v>130</v>
      </c>
    </row>
    <row r="177" spans="1:4" x14ac:dyDescent="0.25">
      <c r="A177" t="s">
        <v>131</v>
      </c>
    </row>
    <row r="180" spans="1:4" ht="45" x14ac:dyDescent="0.25">
      <c r="A180" t="s">
        <v>4</v>
      </c>
      <c r="C180" s="7" t="s">
        <v>310</v>
      </c>
      <c r="D180" t="s">
        <v>34</v>
      </c>
    </row>
    <row r="181" spans="1:4" x14ac:dyDescent="0.25">
      <c r="A181" t="s">
        <v>36</v>
      </c>
      <c r="C181">
        <v>2174</v>
      </c>
      <c r="D181">
        <v>28</v>
      </c>
    </row>
    <row r="182" spans="1:4" x14ac:dyDescent="0.25">
      <c r="A182" t="s">
        <v>10</v>
      </c>
      <c r="C182">
        <v>2570</v>
      </c>
      <c r="D182">
        <v>6</v>
      </c>
    </row>
    <row r="183" spans="1:4" x14ac:dyDescent="0.25">
      <c r="A183" t="s">
        <v>11</v>
      </c>
      <c r="C183">
        <v>2216</v>
      </c>
      <c r="D183">
        <v>10</v>
      </c>
    </row>
    <row r="184" spans="1:4" x14ac:dyDescent="0.25">
      <c r="A184" t="s">
        <v>17</v>
      </c>
      <c r="C184">
        <v>1262</v>
      </c>
      <c r="D184">
        <v>17</v>
      </c>
    </row>
    <row r="185" spans="1:4" x14ac:dyDescent="0.25">
      <c r="A185" t="s">
        <v>18</v>
      </c>
      <c r="C185">
        <v>651</v>
      </c>
      <c r="D185">
        <v>9</v>
      </c>
    </row>
    <row r="186" spans="1:4" x14ac:dyDescent="0.25">
      <c r="A186" t="s">
        <v>19</v>
      </c>
      <c r="C186">
        <v>549</v>
      </c>
      <c r="D186">
        <v>8</v>
      </c>
    </row>
    <row r="187" spans="1:4" x14ac:dyDescent="0.25">
      <c r="A187" t="s">
        <v>61</v>
      </c>
      <c r="C187">
        <v>588</v>
      </c>
      <c r="D187">
        <v>7</v>
      </c>
    </row>
    <row r="188" spans="1:4" x14ac:dyDescent="0.25">
      <c r="A188" t="s">
        <v>62</v>
      </c>
      <c r="C188">
        <v>553</v>
      </c>
      <c r="D188">
        <v>6</v>
      </c>
    </row>
    <row r="189" spans="1:4" x14ac:dyDescent="0.25">
      <c r="A189" t="s">
        <v>63</v>
      </c>
      <c r="C189">
        <v>468</v>
      </c>
      <c r="D189">
        <v>6</v>
      </c>
    </row>
    <row r="190" spans="1:4" x14ac:dyDescent="0.25">
      <c r="A190" t="s">
        <v>64</v>
      </c>
      <c r="C190">
        <v>1563</v>
      </c>
      <c r="D190">
        <v>10</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1"/>
  <sheetViews>
    <sheetView topLeftCell="A73" workbookViewId="0">
      <selection activeCell="C64" sqref="C64"/>
    </sheetView>
  </sheetViews>
  <sheetFormatPr defaultRowHeight="15" x14ac:dyDescent="0.25"/>
  <cols>
    <col min="3" max="6" width="9.140625" style="7"/>
  </cols>
  <sheetData>
    <row r="1" spans="1:6" x14ac:dyDescent="0.25">
      <c r="A1" t="s">
        <v>590</v>
      </c>
    </row>
    <row r="4" spans="1:6" x14ac:dyDescent="0.25">
      <c r="A4" t="s">
        <v>591</v>
      </c>
      <c r="B4" t="s">
        <v>592</v>
      </c>
    </row>
    <row r="5" spans="1:6" x14ac:dyDescent="0.25">
      <c r="A5" s="2" t="s">
        <v>593</v>
      </c>
    </row>
    <row r="7" spans="1:6" x14ac:dyDescent="0.25">
      <c r="C7" s="7" t="s">
        <v>5</v>
      </c>
      <c r="D7" s="7" t="s">
        <v>6</v>
      </c>
      <c r="E7" s="7" t="s">
        <v>97</v>
      </c>
      <c r="F7" s="7" t="s">
        <v>6</v>
      </c>
    </row>
    <row r="8" spans="1:6" ht="30" x14ac:dyDescent="0.25">
      <c r="C8" s="7" t="s">
        <v>320</v>
      </c>
      <c r="D8" s="7" t="s">
        <v>320</v>
      </c>
      <c r="E8" s="7" t="s">
        <v>321</v>
      </c>
      <c r="F8" s="7" t="s">
        <v>321</v>
      </c>
    </row>
    <row r="9" spans="1:6" x14ac:dyDescent="0.25">
      <c r="A9" t="s">
        <v>7</v>
      </c>
      <c r="C9" s="7">
        <v>1477</v>
      </c>
      <c r="D9" s="7">
        <v>1128</v>
      </c>
      <c r="E9" s="7">
        <v>630</v>
      </c>
      <c r="F9" s="7">
        <v>528</v>
      </c>
    </row>
    <row r="10" spans="1:6" x14ac:dyDescent="0.25">
      <c r="A10" t="s">
        <v>8</v>
      </c>
      <c r="C10" s="7">
        <v>4044</v>
      </c>
      <c r="D10" s="7">
        <v>3561</v>
      </c>
      <c r="E10" s="7">
        <v>1571</v>
      </c>
      <c r="F10" s="7">
        <v>1445</v>
      </c>
    </row>
    <row r="11" spans="1:6" x14ac:dyDescent="0.25">
      <c r="A11" t="s">
        <v>594</v>
      </c>
      <c r="C11" s="7">
        <v>5219</v>
      </c>
      <c r="D11" s="7">
        <v>4777</v>
      </c>
      <c r="E11" s="7">
        <v>1537</v>
      </c>
      <c r="F11" s="7">
        <v>1488</v>
      </c>
    </row>
    <row r="12" spans="1:6" x14ac:dyDescent="0.25">
      <c r="A12" t="s">
        <v>9</v>
      </c>
      <c r="C12" s="7">
        <v>6264</v>
      </c>
      <c r="D12" s="7">
        <v>6144</v>
      </c>
      <c r="E12" s="7">
        <v>1481</v>
      </c>
      <c r="F12" s="7">
        <v>1469</v>
      </c>
    </row>
    <row r="13" spans="1:6" x14ac:dyDescent="0.25">
      <c r="A13" t="s">
        <v>595</v>
      </c>
      <c r="C13" s="7">
        <v>6180</v>
      </c>
      <c r="D13" s="7">
        <v>6473</v>
      </c>
      <c r="E13" s="7">
        <v>1188</v>
      </c>
      <c r="F13" s="7">
        <v>1326</v>
      </c>
    </row>
    <row r="14" spans="1:6" x14ac:dyDescent="0.25">
      <c r="A14" t="s">
        <v>10</v>
      </c>
      <c r="C14" s="7">
        <v>16854</v>
      </c>
      <c r="D14" s="7">
        <v>20328</v>
      </c>
      <c r="E14" s="7">
        <v>2110</v>
      </c>
      <c r="F14" s="7">
        <v>2692</v>
      </c>
    </row>
    <row r="15" spans="1:6" x14ac:dyDescent="0.25">
      <c r="A15" t="s">
        <v>11</v>
      </c>
      <c r="C15" s="7">
        <v>5865</v>
      </c>
      <c r="D15" s="7">
        <v>7753</v>
      </c>
      <c r="E15" s="7">
        <v>309</v>
      </c>
      <c r="F15" s="7">
        <v>341</v>
      </c>
    </row>
    <row r="16" spans="1:6" x14ac:dyDescent="0.25">
      <c r="A16" t="s">
        <v>17</v>
      </c>
      <c r="C16" s="7">
        <v>2766</v>
      </c>
      <c r="D16" s="7">
        <v>3812</v>
      </c>
      <c r="E16" s="7">
        <v>73</v>
      </c>
      <c r="F16" s="7">
        <v>81</v>
      </c>
    </row>
    <row r="17" spans="1:6" x14ac:dyDescent="0.25">
      <c r="A17" t="s">
        <v>18</v>
      </c>
      <c r="C17" s="7">
        <v>1802</v>
      </c>
      <c r="D17" s="7">
        <v>3193</v>
      </c>
      <c r="E17" s="7">
        <v>43</v>
      </c>
      <c r="F17" s="7">
        <v>39</v>
      </c>
    </row>
    <row r="18" spans="1:6" x14ac:dyDescent="0.25">
      <c r="A18" t="s">
        <v>596</v>
      </c>
      <c r="C18" s="7">
        <v>2099</v>
      </c>
      <c r="D18" s="7">
        <v>4287</v>
      </c>
      <c r="E18" s="7">
        <v>43</v>
      </c>
      <c r="F18" s="7">
        <v>77</v>
      </c>
    </row>
    <row r="19" spans="1:6" x14ac:dyDescent="0.25">
      <c r="A19" t="s">
        <v>597</v>
      </c>
      <c r="C19" s="7">
        <v>739</v>
      </c>
      <c r="D19" s="7">
        <v>1587</v>
      </c>
      <c r="E19" s="7">
        <v>32</v>
      </c>
      <c r="F19" s="7">
        <v>43</v>
      </c>
    </row>
    <row r="20" spans="1:6" x14ac:dyDescent="0.25">
      <c r="A20" t="s">
        <v>598</v>
      </c>
      <c r="C20" s="7">
        <v>235</v>
      </c>
      <c r="D20" s="7">
        <v>603</v>
      </c>
      <c r="E20" s="7">
        <v>24</v>
      </c>
      <c r="F20" s="7">
        <v>23</v>
      </c>
    </row>
    <row r="21" spans="1:6" x14ac:dyDescent="0.25">
      <c r="A21" t="s">
        <v>93</v>
      </c>
      <c r="C21" s="7">
        <v>127</v>
      </c>
      <c r="D21" s="7">
        <v>244</v>
      </c>
      <c r="E21" s="7">
        <v>18</v>
      </c>
      <c r="F21" s="7">
        <v>40</v>
      </c>
    </row>
    <row r="24" spans="1:6" x14ac:dyDescent="0.25">
      <c r="A24" t="s">
        <v>599</v>
      </c>
      <c r="B24" t="s">
        <v>600</v>
      </c>
    </row>
    <row r="25" spans="1:6" x14ac:dyDescent="0.25">
      <c r="A25" s="2" t="s">
        <v>29</v>
      </c>
    </row>
    <row r="28" spans="1:6" ht="30" x14ac:dyDescent="0.25">
      <c r="C28" s="7" t="s">
        <v>320</v>
      </c>
      <c r="D28" s="7" t="s">
        <v>321</v>
      </c>
    </row>
    <row r="29" spans="1:6" x14ac:dyDescent="0.25">
      <c r="A29" t="s">
        <v>36</v>
      </c>
      <c r="C29" s="7">
        <v>27821</v>
      </c>
      <c r="D29" s="7">
        <v>8157</v>
      </c>
    </row>
    <row r="30" spans="1:6" x14ac:dyDescent="0.25">
      <c r="A30" t="s">
        <v>10</v>
      </c>
      <c r="C30" s="7">
        <v>29900</v>
      </c>
      <c r="D30" s="7">
        <v>3117</v>
      </c>
    </row>
    <row r="31" spans="1:6" x14ac:dyDescent="0.25">
      <c r="A31" t="s">
        <v>79</v>
      </c>
      <c r="C31" s="7">
        <v>15431</v>
      </c>
      <c r="D31" s="7">
        <v>828</v>
      </c>
    </row>
    <row r="32" spans="1:6" x14ac:dyDescent="0.25">
      <c r="A32" t="s">
        <v>44</v>
      </c>
      <c r="C32" s="7">
        <v>4817</v>
      </c>
      <c r="D32" s="7">
        <v>180</v>
      </c>
    </row>
    <row r="33" spans="1:4" x14ac:dyDescent="0.25">
      <c r="A33" t="s">
        <v>85</v>
      </c>
      <c r="C33" s="7">
        <v>2433</v>
      </c>
      <c r="D33" s="7">
        <v>88</v>
      </c>
    </row>
    <row r="34" spans="1:4" x14ac:dyDescent="0.25">
      <c r="A34" t="s">
        <v>86</v>
      </c>
      <c r="C34" s="7">
        <v>815</v>
      </c>
      <c r="D34" s="7">
        <v>45</v>
      </c>
    </row>
    <row r="35" spans="1:4" x14ac:dyDescent="0.25">
      <c r="A35" t="s">
        <v>87</v>
      </c>
      <c r="C35" s="7">
        <v>290</v>
      </c>
      <c r="D35" s="7">
        <v>47</v>
      </c>
    </row>
    <row r="36" spans="1:4" x14ac:dyDescent="0.25">
      <c r="A36" t="s">
        <v>58</v>
      </c>
      <c r="C36" s="7">
        <v>119</v>
      </c>
      <c r="D36" s="7">
        <v>33</v>
      </c>
    </row>
    <row r="39" spans="1:4" x14ac:dyDescent="0.25">
      <c r="A39" t="s">
        <v>601</v>
      </c>
      <c r="B39" t="s">
        <v>602</v>
      </c>
    </row>
    <row r="40" spans="1:4" x14ac:dyDescent="0.25">
      <c r="A40" t="s">
        <v>603</v>
      </c>
    </row>
    <row r="43" spans="1:4" x14ac:dyDescent="0.25">
      <c r="C43" s="7" t="s">
        <v>34</v>
      </c>
      <c r="D43" s="7" t="s">
        <v>35</v>
      </c>
    </row>
    <row r="44" spans="1:4" x14ac:dyDescent="0.25">
      <c r="A44" t="s">
        <v>36</v>
      </c>
      <c r="C44" s="7">
        <v>1171</v>
      </c>
      <c r="D44" s="7">
        <v>556</v>
      </c>
    </row>
    <row r="45" spans="1:4" x14ac:dyDescent="0.25">
      <c r="A45" t="s">
        <v>10</v>
      </c>
      <c r="C45" s="7">
        <v>1075</v>
      </c>
      <c r="D45" s="7">
        <v>280</v>
      </c>
    </row>
    <row r="46" spans="1:4" x14ac:dyDescent="0.25">
      <c r="A46" t="s">
        <v>11</v>
      </c>
      <c r="C46" s="7">
        <v>363</v>
      </c>
      <c r="D46" s="7">
        <v>41</v>
      </c>
    </row>
    <row r="47" spans="1:4" x14ac:dyDescent="0.25">
      <c r="A47" t="s">
        <v>17</v>
      </c>
      <c r="C47" s="7">
        <v>160</v>
      </c>
      <c r="D47" s="7">
        <v>7</v>
      </c>
    </row>
    <row r="48" spans="1:4" x14ac:dyDescent="0.25">
      <c r="A48" t="s">
        <v>41</v>
      </c>
      <c r="C48" s="7">
        <v>273</v>
      </c>
      <c r="D48" s="7">
        <v>18</v>
      </c>
    </row>
    <row r="51" spans="1:6" x14ac:dyDescent="0.25">
      <c r="A51" t="s">
        <v>604</v>
      </c>
    </row>
    <row r="52" spans="1:6" x14ac:dyDescent="0.25">
      <c r="A52" t="s">
        <v>605</v>
      </c>
    </row>
    <row r="55" spans="1:6" x14ac:dyDescent="0.25">
      <c r="C55" s="7" t="s">
        <v>5</v>
      </c>
      <c r="D55" s="7" t="s">
        <v>6</v>
      </c>
      <c r="E55" s="7" t="s">
        <v>97</v>
      </c>
      <c r="F55" s="7" t="s">
        <v>6</v>
      </c>
    </row>
    <row r="56" spans="1:6" ht="30" x14ac:dyDescent="0.25">
      <c r="C56" s="7" t="s">
        <v>320</v>
      </c>
      <c r="D56" s="7" t="s">
        <v>320</v>
      </c>
      <c r="E56" s="7" t="s">
        <v>321</v>
      </c>
      <c r="F56" s="7" t="s">
        <v>321</v>
      </c>
    </row>
    <row r="57" spans="1:6" x14ac:dyDescent="0.25">
      <c r="A57" t="s">
        <v>36</v>
      </c>
      <c r="C57" s="7">
        <v>94</v>
      </c>
      <c r="D57" s="7">
        <v>120</v>
      </c>
      <c r="E57" s="7">
        <v>31</v>
      </c>
      <c r="F57" s="7">
        <v>36</v>
      </c>
    </row>
    <row r="58" spans="1:6" x14ac:dyDescent="0.25">
      <c r="A58" t="s">
        <v>10</v>
      </c>
      <c r="C58" s="7">
        <v>114</v>
      </c>
      <c r="D58" s="7">
        <v>176</v>
      </c>
      <c r="E58" s="7">
        <v>17</v>
      </c>
      <c r="F58" s="7">
        <v>23</v>
      </c>
    </row>
    <row r="59" spans="1:6" x14ac:dyDescent="0.25">
      <c r="A59" t="s">
        <v>11</v>
      </c>
      <c r="C59" s="7">
        <v>47</v>
      </c>
      <c r="D59" s="7">
        <v>84</v>
      </c>
      <c r="E59" s="7">
        <v>0</v>
      </c>
      <c r="F59" s="7">
        <v>6</v>
      </c>
    </row>
    <row r="60" spans="1:6" x14ac:dyDescent="0.25">
      <c r="A60" t="s">
        <v>17</v>
      </c>
      <c r="C60" s="7">
        <v>18</v>
      </c>
      <c r="D60" s="7">
        <v>24</v>
      </c>
      <c r="E60" s="7">
        <v>0</v>
      </c>
      <c r="F60" s="7">
        <v>0</v>
      </c>
    </row>
    <row r="61" spans="1:6" x14ac:dyDescent="0.25">
      <c r="A61" t="s">
        <v>41</v>
      </c>
      <c r="C61" s="7">
        <v>20</v>
      </c>
      <c r="D61" s="7">
        <v>63</v>
      </c>
      <c r="E61" s="7">
        <v>0</v>
      </c>
      <c r="F61" s="7">
        <v>1</v>
      </c>
    </row>
    <row r="64" spans="1:6" x14ac:dyDescent="0.25">
      <c r="A64" t="s">
        <v>606</v>
      </c>
      <c r="B64" t="s">
        <v>130</v>
      </c>
    </row>
    <row r="65" spans="1:4" x14ac:dyDescent="0.25">
      <c r="A65" t="s">
        <v>49</v>
      </c>
    </row>
    <row r="67" spans="1:4" x14ac:dyDescent="0.25">
      <c r="A67" t="s">
        <v>642</v>
      </c>
    </row>
    <row r="68" spans="1:4" ht="30" x14ac:dyDescent="0.25">
      <c r="C68" s="7" t="s">
        <v>320</v>
      </c>
      <c r="D68" s="7" t="s">
        <v>321</v>
      </c>
    </row>
    <row r="69" spans="1:4" x14ac:dyDescent="0.25">
      <c r="A69" t="s">
        <v>7</v>
      </c>
      <c r="C69" s="7">
        <v>653</v>
      </c>
      <c r="D69" s="7">
        <v>175</v>
      </c>
    </row>
    <row r="70" spans="1:4" x14ac:dyDescent="0.25">
      <c r="A70" s="8">
        <v>1</v>
      </c>
      <c r="C70" s="7">
        <v>1407</v>
      </c>
      <c r="D70" s="7">
        <v>394</v>
      </c>
    </row>
    <row r="71" spans="1:4" x14ac:dyDescent="0.25">
      <c r="A71" s="8">
        <v>2</v>
      </c>
      <c r="C71" s="7">
        <v>2412</v>
      </c>
      <c r="D71" s="7">
        <v>453</v>
      </c>
    </row>
    <row r="72" spans="1:4" x14ac:dyDescent="0.25">
      <c r="A72" s="8">
        <v>3</v>
      </c>
      <c r="C72" s="7">
        <v>3216</v>
      </c>
      <c r="D72" s="7">
        <v>453</v>
      </c>
    </row>
    <row r="73" spans="1:4" x14ac:dyDescent="0.25">
      <c r="A73" s="8">
        <v>4</v>
      </c>
      <c r="C73" s="7">
        <v>3417</v>
      </c>
      <c r="D73" s="7">
        <v>438</v>
      </c>
    </row>
    <row r="74" spans="1:4" x14ac:dyDescent="0.25">
      <c r="A74" s="8">
        <v>5</v>
      </c>
      <c r="C74" s="7">
        <v>3719</v>
      </c>
      <c r="D74" s="7">
        <v>368</v>
      </c>
    </row>
    <row r="75" spans="1:4" x14ac:dyDescent="0.25">
      <c r="A75" s="8">
        <v>6</v>
      </c>
      <c r="C75" s="7">
        <v>4071</v>
      </c>
      <c r="D75" s="7">
        <v>286</v>
      </c>
    </row>
    <row r="76" spans="1:4" x14ac:dyDescent="0.25">
      <c r="A76" s="8">
        <v>7</v>
      </c>
      <c r="C76" s="7">
        <v>3769</v>
      </c>
      <c r="D76" s="7">
        <v>215</v>
      </c>
    </row>
    <row r="77" spans="1:4" x14ac:dyDescent="0.25">
      <c r="A77" s="8">
        <v>8</v>
      </c>
      <c r="C77" s="7">
        <v>3267</v>
      </c>
      <c r="D77" s="7">
        <v>152</v>
      </c>
    </row>
    <row r="78" spans="1:4" x14ac:dyDescent="0.25">
      <c r="A78" s="8">
        <v>9</v>
      </c>
      <c r="C78" s="7">
        <v>2664</v>
      </c>
      <c r="D78" s="7">
        <v>126</v>
      </c>
    </row>
    <row r="79" spans="1:4" x14ac:dyDescent="0.25">
      <c r="A79" t="s">
        <v>11</v>
      </c>
      <c r="C79" s="7">
        <v>8946</v>
      </c>
      <c r="D79" s="7">
        <v>307</v>
      </c>
    </row>
    <row r="80" spans="1:4" x14ac:dyDescent="0.25">
      <c r="A80" t="s">
        <v>17</v>
      </c>
      <c r="C80" s="7">
        <v>3518</v>
      </c>
      <c r="D80" s="7">
        <v>89</v>
      </c>
    </row>
    <row r="81" spans="1:4" x14ac:dyDescent="0.25">
      <c r="A81" t="s">
        <v>41</v>
      </c>
      <c r="C81" s="7">
        <v>9197</v>
      </c>
      <c r="D81" s="7">
        <v>256</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9"/>
  <sheetViews>
    <sheetView topLeftCell="A40" workbookViewId="0">
      <selection activeCell="C44" sqref="C44"/>
    </sheetView>
  </sheetViews>
  <sheetFormatPr defaultRowHeight="15" x14ac:dyDescent="0.25"/>
  <cols>
    <col min="3" max="3" width="9.140625" style="7"/>
    <col min="4" max="4" width="12.140625" style="7" customWidth="1"/>
  </cols>
  <sheetData>
    <row r="1" spans="1:4" x14ac:dyDescent="0.25">
      <c r="A1" t="s">
        <v>607</v>
      </c>
    </row>
    <row r="4" spans="1:4" x14ac:dyDescent="0.25">
      <c r="A4" t="s">
        <v>608</v>
      </c>
      <c r="B4" t="s">
        <v>336</v>
      </c>
    </row>
    <row r="5" spans="1:4" x14ac:dyDescent="0.25">
      <c r="A5" t="s">
        <v>609</v>
      </c>
    </row>
    <row r="8" spans="1:4" ht="45" x14ac:dyDescent="0.25">
      <c r="A8" t="s">
        <v>120</v>
      </c>
      <c r="C8" s="7" t="s">
        <v>34</v>
      </c>
      <c r="D8" s="7" t="s">
        <v>610</v>
      </c>
    </row>
    <row r="9" spans="1:4" x14ac:dyDescent="0.25">
      <c r="A9" t="s">
        <v>377</v>
      </c>
      <c r="C9" s="7">
        <v>40</v>
      </c>
      <c r="D9" s="7">
        <v>12</v>
      </c>
    </row>
    <row r="10" spans="1:4" x14ac:dyDescent="0.25">
      <c r="A10" t="s">
        <v>369</v>
      </c>
      <c r="C10" s="7">
        <v>45</v>
      </c>
      <c r="D10" s="7">
        <v>17</v>
      </c>
    </row>
    <row r="11" spans="1:4" x14ac:dyDescent="0.25">
      <c r="A11" t="s">
        <v>370</v>
      </c>
      <c r="C11" s="7">
        <v>135</v>
      </c>
      <c r="D11" s="7">
        <v>39</v>
      </c>
    </row>
    <row r="12" spans="1:4" x14ac:dyDescent="0.25">
      <c r="A12" t="s">
        <v>371</v>
      </c>
      <c r="C12" s="7">
        <v>143</v>
      </c>
      <c r="D12" s="7">
        <v>43</v>
      </c>
    </row>
    <row r="13" spans="1:4" x14ac:dyDescent="0.25">
      <c r="A13" t="s">
        <v>372</v>
      </c>
      <c r="C13" s="7">
        <v>130</v>
      </c>
      <c r="D13" s="7">
        <v>22</v>
      </c>
    </row>
    <row r="14" spans="1:4" x14ac:dyDescent="0.25">
      <c r="A14" t="s">
        <v>373</v>
      </c>
      <c r="C14" s="7">
        <v>59</v>
      </c>
      <c r="D14" s="7">
        <v>10</v>
      </c>
    </row>
    <row r="15" spans="1:4" x14ac:dyDescent="0.25">
      <c r="A15" t="s">
        <v>611</v>
      </c>
      <c r="C15" s="7">
        <v>41</v>
      </c>
      <c r="D15" s="7">
        <v>11</v>
      </c>
    </row>
    <row r="16" spans="1:4" x14ac:dyDescent="0.25">
      <c r="A16" t="s">
        <v>89</v>
      </c>
      <c r="C16" s="7">
        <v>63</v>
      </c>
      <c r="D16" s="7">
        <v>20</v>
      </c>
    </row>
    <row r="19" spans="1:4" x14ac:dyDescent="0.25">
      <c r="A19" t="s">
        <v>612</v>
      </c>
      <c r="B19" t="s">
        <v>130</v>
      </c>
    </row>
    <row r="20" spans="1:4" x14ac:dyDescent="0.25">
      <c r="A20" s="2" t="s">
        <v>613</v>
      </c>
    </row>
    <row r="22" spans="1:4" ht="45" x14ac:dyDescent="0.25">
      <c r="A22" t="s">
        <v>120</v>
      </c>
      <c r="C22" s="7" t="s">
        <v>614</v>
      </c>
      <c r="D22" s="7" t="s">
        <v>610</v>
      </c>
    </row>
    <row r="23" spans="1:4" x14ac:dyDescent="0.25">
      <c r="A23" t="s">
        <v>36</v>
      </c>
      <c r="C23" s="7">
        <v>851</v>
      </c>
      <c r="D23" s="7">
        <v>135</v>
      </c>
    </row>
    <row r="24" spans="1:4" x14ac:dyDescent="0.25">
      <c r="A24" t="s">
        <v>10</v>
      </c>
      <c r="C24" s="7">
        <v>519</v>
      </c>
      <c r="D24" s="7">
        <v>43</v>
      </c>
    </row>
    <row r="25" spans="1:4" x14ac:dyDescent="0.25">
      <c r="A25" t="s">
        <v>615</v>
      </c>
      <c r="C25" s="7">
        <v>563</v>
      </c>
      <c r="D25" s="7">
        <v>23</v>
      </c>
    </row>
    <row r="26" spans="1:4" x14ac:dyDescent="0.25">
      <c r="A26" t="s">
        <v>616</v>
      </c>
      <c r="C26" s="7">
        <v>1128</v>
      </c>
      <c r="D26" s="7">
        <v>13</v>
      </c>
    </row>
    <row r="27" spans="1:4" x14ac:dyDescent="0.25">
      <c r="A27" t="s">
        <v>58</v>
      </c>
      <c r="C27" s="7">
        <v>396</v>
      </c>
      <c r="D27" s="7">
        <v>15</v>
      </c>
    </row>
    <row r="30" spans="1:4" x14ac:dyDescent="0.25">
      <c r="A30" t="s">
        <v>617</v>
      </c>
      <c r="B30" t="s">
        <v>618</v>
      </c>
    </row>
    <row r="31" spans="1:4" x14ac:dyDescent="0.25">
      <c r="A31" s="2" t="s">
        <v>619</v>
      </c>
    </row>
    <row r="34" spans="1:5" x14ac:dyDescent="0.25">
      <c r="A34" t="s">
        <v>569</v>
      </c>
    </row>
    <row r="35" spans="1:5" ht="45" x14ac:dyDescent="0.25">
      <c r="A35" t="s">
        <v>120</v>
      </c>
      <c r="C35" s="7" t="s">
        <v>614</v>
      </c>
      <c r="D35" s="7" t="s">
        <v>610</v>
      </c>
      <c r="E35" t="s">
        <v>260</v>
      </c>
    </row>
    <row r="36" spans="1:5" x14ac:dyDescent="0.25">
      <c r="A36" t="s">
        <v>172</v>
      </c>
      <c r="C36" s="7">
        <v>897</v>
      </c>
      <c r="D36" s="12">
        <v>116.00238095238095</v>
      </c>
      <c r="E36" s="1">
        <v>296.35385534967122</v>
      </c>
    </row>
    <row r="37" spans="1:5" x14ac:dyDescent="0.25">
      <c r="A37" t="s">
        <v>10</v>
      </c>
      <c r="C37" s="7">
        <v>531</v>
      </c>
      <c r="D37" s="12">
        <v>48.726190476190474</v>
      </c>
      <c r="E37" s="1">
        <v>182.47459653317395</v>
      </c>
    </row>
    <row r="38" spans="1:5" x14ac:dyDescent="0.25">
      <c r="A38" t="s">
        <v>11</v>
      </c>
      <c r="C38" s="7">
        <v>234</v>
      </c>
      <c r="D38" s="12">
        <v>24.423809523809524</v>
      </c>
      <c r="E38" s="1">
        <v>100.82486551105799</v>
      </c>
    </row>
    <row r="39" spans="1:5" x14ac:dyDescent="0.25">
      <c r="A39" t="s">
        <v>17</v>
      </c>
      <c r="C39" s="7">
        <v>226</v>
      </c>
      <c r="D39" s="12">
        <v>9.7261904761904763</v>
      </c>
      <c r="E39" s="1">
        <v>106.40765092647936</v>
      </c>
    </row>
    <row r="40" spans="1:5" x14ac:dyDescent="0.25">
      <c r="A40" t="s">
        <v>620</v>
      </c>
      <c r="C40" s="7">
        <v>1306</v>
      </c>
      <c r="D40" s="12">
        <v>36.059523809523803</v>
      </c>
      <c r="E40" s="1">
        <v>372.00239091452477</v>
      </c>
    </row>
    <row r="41" spans="1:5" x14ac:dyDescent="0.25">
      <c r="A41" t="s">
        <v>58</v>
      </c>
      <c r="C41" s="7">
        <v>546</v>
      </c>
      <c r="D41" s="12">
        <v>17.821428571428569</v>
      </c>
      <c r="E41" s="1">
        <v>193.34130304841602</v>
      </c>
    </row>
    <row r="44" spans="1:5" x14ac:dyDescent="0.25">
      <c r="A44" t="s">
        <v>621</v>
      </c>
      <c r="B44" t="s">
        <v>200</v>
      </c>
    </row>
    <row r="45" spans="1:5" x14ac:dyDescent="0.25">
      <c r="A45" s="2" t="s">
        <v>565</v>
      </c>
    </row>
    <row r="48" spans="1:5" x14ac:dyDescent="0.25">
      <c r="A48" t="s">
        <v>622</v>
      </c>
    </row>
    <row r="49" spans="1:4" ht="60" x14ac:dyDescent="0.25">
      <c r="C49" s="7" t="s">
        <v>623</v>
      </c>
      <c r="D49" s="7" t="s">
        <v>624</v>
      </c>
    </row>
    <row r="50" spans="1:4" x14ac:dyDescent="0.25">
      <c r="A50" t="s">
        <v>7</v>
      </c>
      <c r="C50" s="7">
        <v>53</v>
      </c>
      <c r="D50" s="7">
        <v>4</v>
      </c>
    </row>
    <row r="51" spans="1:4" x14ac:dyDescent="0.25">
      <c r="A51" t="s">
        <v>16</v>
      </c>
      <c r="C51" s="7">
        <v>679</v>
      </c>
      <c r="D51" s="7">
        <v>21</v>
      </c>
    </row>
    <row r="52" spans="1:4" x14ac:dyDescent="0.25">
      <c r="A52" t="s">
        <v>10</v>
      </c>
      <c r="C52" s="7">
        <v>420</v>
      </c>
      <c r="D52" s="7">
        <v>16</v>
      </c>
    </row>
    <row r="53" spans="1:4" x14ac:dyDescent="0.25">
      <c r="A53" t="s">
        <v>11</v>
      </c>
      <c r="C53" s="7">
        <v>342</v>
      </c>
      <c r="D53" s="7">
        <v>17</v>
      </c>
    </row>
    <row r="54" spans="1:4" x14ac:dyDescent="0.25">
      <c r="A54" t="s">
        <v>17</v>
      </c>
      <c r="C54" s="7">
        <v>377</v>
      </c>
      <c r="D54" s="7">
        <v>10</v>
      </c>
    </row>
    <row r="55" spans="1:4" x14ac:dyDescent="0.25">
      <c r="A55" t="s">
        <v>18</v>
      </c>
      <c r="C55" s="7">
        <v>272</v>
      </c>
      <c r="D55" s="7">
        <v>11</v>
      </c>
    </row>
    <row r="56" spans="1:4" x14ac:dyDescent="0.25">
      <c r="A56" t="s">
        <v>19</v>
      </c>
      <c r="C56" s="7">
        <v>172</v>
      </c>
      <c r="D56" s="7">
        <v>6</v>
      </c>
    </row>
    <row r="57" spans="1:4" x14ac:dyDescent="0.25">
      <c r="A57" t="s">
        <v>85</v>
      </c>
      <c r="C57" s="7">
        <v>288</v>
      </c>
      <c r="D57" s="7">
        <v>10</v>
      </c>
    </row>
    <row r="58" spans="1:4" x14ac:dyDescent="0.25">
      <c r="A58" t="s">
        <v>255</v>
      </c>
      <c r="C58" s="7">
        <v>604</v>
      </c>
      <c r="D58" s="7">
        <v>32</v>
      </c>
    </row>
    <row r="59" spans="1:4" x14ac:dyDescent="0.25">
      <c r="A59" t="s">
        <v>58</v>
      </c>
      <c r="C59" s="7">
        <v>544</v>
      </c>
      <c r="D59" s="7">
        <v>19</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tabSelected="1" topLeftCell="A46" workbookViewId="0">
      <selection activeCell="C27" sqref="C27"/>
    </sheetView>
  </sheetViews>
  <sheetFormatPr defaultRowHeight="15" x14ac:dyDescent="0.25"/>
  <cols>
    <col min="3" max="3" width="12.7109375" style="7" customWidth="1"/>
    <col min="4" max="4" width="13.85546875" style="7" customWidth="1"/>
    <col min="5" max="5" width="12.85546875" style="7" customWidth="1"/>
  </cols>
  <sheetData>
    <row r="1" spans="1:5" x14ac:dyDescent="0.25">
      <c r="A1" t="s">
        <v>625</v>
      </c>
    </row>
    <row r="3" spans="1:5" x14ac:dyDescent="0.25">
      <c r="A3" t="s">
        <v>626</v>
      </c>
      <c r="B3" t="s">
        <v>478</v>
      </c>
    </row>
    <row r="4" spans="1:5" x14ac:dyDescent="0.25">
      <c r="A4" t="s">
        <v>627</v>
      </c>
    </row>
    <row r="6" spans="1:5" x14ac:dyDescent="0.25">
      <c r="A6" t="s">
        <v>628</v>
      </c>
    </row>
    <row r="7" spans="1:5" ht="45" x14ac:dyDescent="0.25">
      <c r="C7" s="7" t="s">
        <v>34</v>
      </c>
      <c r="D7" s="7" t="s">
        <v>629</v>
      </c>
      <c r="E7" s="7" t="s">
        <v>630</v>
      </c>
    </row>
    <row r="8" spans="1:5" x14ac:dyDescent="0.25">
      <c r="A8" t="s">
        <v>406</v>
      </c>
      <c r="C8" s="7">
        <v>158616</v>
      </c>
      <c r="D8" s="12">
        <v>4980.5424000000003</v>
      </c>
      <c r="E8" s="12">
        <v>1316.5128</v>
      </c>
    </row>
    <row r="9" spans="1:5" x14ac:dyDescent="0.25">
      <c r="A9" t="s">
        <v>446</v>
      </c>
      <c r="C9" s="7">
        <v>258372</v>
      </c>
      <c r="D9" s="12">
        <v>13538.692800000001</v>
      </c>
      <c r="E9" s="12">
        <v>3307.1616000000004</v>
      </c>
    </row>
    <row r="10" spans="1:5" x14ac:dyDescent="0.25">
      <c r="A10" t="s">
        <v>369</v>
      </c>
      <c r="C10" s="7">
        <v>801997</v>
      </c>
      <c r="D10" s="12">
        <v>18846.929499999998</v>
      </c>
      <c r="E10" s="12">
        <v>3929.7853</v>
      </c>
    </row>
    <row r="11" spans="1:5" x14ac:dyDescent="0.25">
      <c r="A11" t="s">
        <v>631</v>
      </c>
      <c r="C11" s="7">
        <v>1270950</v>
      </c>
      <c r="D11" s="12">
        <v>20716.485000000004</v>
      </c>
      <c r="E11" s="12">
        <v>3812.85</v>
      </c>
    </row>
    <row r="12" spans="1:5" x14ac:dyDescent="0.25">
      <c r="A12" t="s">
        <v>632</v>
      </c>
      <c r="C12" s="7">
        <v>879684</v>
      </c>
      <c r="D12" s="12">
        <v>17417.743199999997</v>
      </c>
      <c r="E12" s="12">
        <v>3342.7991999999999</v>
      </c>
    </row>
    <row r="13" spans="1:5" x14ac:dyDescent="0.25">
      <c r="A13" t="s">
        <v>633</v>
      </c>
      <c r="C13" s="7">
        <v>462685</v>
      </c>
      <c r="D13" s="12">
        <v>11243.245500000001</v>
      </c>
      <c r="E13" s="12">
        <v>1897.0084999999997</v>
      </c>
    </row>
    <row r="14" spans="1:5" x14ac:dyDescent="0.25">
      <c r="A14" t="s">
        <v>634</v>
      </c>
      <c r="C14" s="7">
        <v>163873</v>
      </c>
      <c r="D14" s="12">
        <v>5670.0057999999999</v>
      </c>
      <c r="E14" s="12">
        <v>917.68880000000013</v>
      </c>
    </row>
    <row r="16" spans="1:5" x14ac:dyDescent="0.25">
      <c r="A16" t="s">
        <v>635</v>
      </c>
    </row>
    <row r="17" spans="1:4" ht="30" x14ac:dyDescent="0.25">
      <c r="C17" s="7" t="s">
        <v>34</v>
      </c>
      <c r="D17" s="7" t="s">
        <v>161</v>
      </c>
    </row>
    <row r="18" spans="1:4" x14ac:dyDescent="0.25">
      <c r="A18" t="s">
        <v>406</v>
      </c>
      <c r="C18" s="12">
        <v>53965.392934390773</v>
      </c>
      <c r="D18" s="7">
        <v>7485</v>
      </c>
    </row>
    <row r="19" spans="1:4" x14ac:dyDescent="0.25">
      <c r="A19" t="s">
        <v>446</v>
      </c>
      <c r="C19" s="12">
        <v>94865.483686319407</v>
      </c>
      <c r="D19" s="7">
        <v>16573</v>
      </c>
    </row>
    <row r="20" spans="1:4" x14ac:dyDescent="0.25">
      <c r="A20" t="s">
        <v>369</v>
      </c>
      <c r="C20" s="12">
        <v>294660.9124537608</v>
      </c>
      <c r="D20" s="7">
        <v>23897</v>
      </c>
    </row>
    <row r="21" spans="1:4" x14ac:dyDescent="0.25">
      <c r="A21" t="s">
        <v>631</v>
      </c>
      <c r="C21" s="12">
        <v>445780.14184397162</v>
      </c>
      <c r="D21" s="7">
        <v>25142</v>
      </c>
    </row>
    <row r="22" spans="1:4" x14ac:dyDescent="0.25">
      <c r="A22" t="s">
        <v>632</v>
      </c>
      <c r="C22" s="12">
        <v>306755.48589341698</v>
      </c>
      <c r="D22" s="7">
        <v>19571</v>
      </c>
    </row>
    <row r="23" spans="1:4" x14ac:dyDescent="0.25">
      <c r="A23" t="s">
        <v>633</v>
      </c>
      <c r="C23" s="12">
        <v>174454.66491458606</v>
      </c>
      <c r="D23" s="7">
        <v>13276</v>
      </c>
    </row>
    <row r="24" spans="1:4" x14ac:dyDescent="0.25">
      <c r="A24" t="s">
        <v>634</v>
      </c>
      <c r="C24" s="12">
        <v>62910.266774454329</v>
      </c>
      <c r="D24" s="7">
        <v>7782</v>
      </c>
    </row>
    <row r="27" spans="1:4" x14ac:dyDescent="0.25">
      <c r="A27" t="s">
        <v>636</v>
      </c>
      <c r="B27" t="s">
        <v>637</v>
      </c>
    </row>
    <row r="28" spans="1:4" x14ac:dyDescent="0.25">
      <c r="A28" s="2" t="s">
        <v>638</v>
      </c>
    </row>
    <row r="30" spans="1:4" x14ac:dyDescent="0.25">
      <c r="A30" t="s">
        <v>639</v>
      </c>
    </row>
    <row r="31" spans="1:4" ht="54.75" customHeight="1" x14ac:dyDescent="0.25">
      <c r="A31" t="s">
        <v>120</v>
      </c>
      <c r="C31" s="7" t="s">
        <v>640</v>
      </c>
      <c r="D31" s="7" t="s">
        <v>35</v>
      </c>
    </row>
    <row r="32" spans="1:4" x14ac:dyDescent="0.25">
      <c r="A32" t="s">
        <v>9</v>
      </c>
      <c r="C32" s="7">
        <v>16429</v>
      </c>
      <c r="D32" s="7">
        <v>26</v>
      </c>
    </row>
    <row r="33" spans="1:4" x14ac:dyDescent="0.25">
      <c r="A33" t="s">
        <v>10</v>
      </c>
      <c r="C33" s="7">
        <v>73683</v>
      </c>
      <c r="D33" s="7">
        <v>43</v>
      </c>
    </row>
    <row r="34" spans="1:4" x14ac:dyDescent="0.25">
      <c r="A34" t="s">
        <v>11</v>
      </c>
      <c r="C34" s="7">
        <v>102695</v>
      </c>
      <c r="D34" s="7">
        <v>23</v>
      </c>
    </row>
    <row r="35" spans="1:4" x14ac:dyDescent="0.25">
      <c r="A35" t="s">
        <v>17</v>
      </c>
      <c r="C35" s="7">
        <v>108868</v>
      </c>
      <c r="D35" s="7">
        <v>8</v>
      </c>
    </row>
    <row r="36" spans="1:4" x14ac:dyDescent="0.25">
      <c r="A36" t="s">
        <v>18</v>
      </c>
      <c r="C36" s="7">
        <v>97626</v>
      </c>
      <c r="D36" s="7">
        <v>5</v>
      </c>
    </row>
    <row r="37" spans="1:4" x14ac:dyDescent="0.25">
      <c r="A37" t="s">
        <v>19</v>
      </c>
      <c r="C37" s="7">
        <v>65633</v>
      </c>
      <c r="D37" s="7">
        <v>9</v>
      </c>
    </row>
    <row r="38" spans="1:4" x14ac:dyDescent="0.25">
      <c r="A38" t="s">
        <v>61</v>
      </c>
      <c r="C38" s="7">
        <v>67165</v>
      </c>
      <c r="D38" s="7">
        <v>10</v>
      </c>
    </row>
    <row r="39" spans="1:4" x14ac:dyDescent="0.25">
      <c r="A39" t="s">
        <v>62</v>
      </c>
      <c r="C39" s="7">
        <v>61234</v>
      </c>
      <c r="D39" s="7">
        <v>4</v>
      </c>
    </row>
    <row r="40" spans="1:4" x14ac:dyDescent="0.25">
      <c r="A40" t="s">
        <v>63</v>
      </c>
      <c r="C40" s="7">
        <v>52929</v>
      </c>
      <c r="D40" s="7">
        <v>4</v>
      </c>
    </row>
    <row r="41" spans="1:4" x14ac:dyDescent="0.25">
      <c r="A41" t="s">
        <v>67</v>
      </c>
      <c r="C41" s="7">
        <v>32412</v>
      </c>
      <c r="D41" s="7">
        <v>2</v>
      </c>
    </row>
    <row r="42" spans="1:4" x14ac:dyDescent="0.25">
      <c r="A42" t="s">
        <v>98</v>
      </c>
      <c r="C42" s="7">
        <v>27430</v>
      </c>
      <c r="D42" s="7">
        <v>5</v>
      </c>
    </row>
    <row r="43" spans="1:4" x14ac:dyDescent="0.25">
      <c r="A43" t="s">
        <v>99</v>
      </c>
      <c r="C43" s="7">
        <v>23945</v>
      </c>
      <c r="D43" s="7">
        <v>3</v>
      </c>
    </row>
    <row r="44" spans="1:4" x14ac:dyDescent="0.25">
      <c r="A44" t="s">
        <v>100</v>
      </c>
      <c r="C44" s="7">
        <v>20159</v>
      </c>
      <c r="D44" s="7">
        <v>5</v>
      </c>
    </row>
    <row r="45" spans="1:4" x14ac:dyDescent="0.25">
      <c r="A45" t="s">
        <v>115</v>
      </c>
      <c r="C45" s="7">
        <v>53963</v>
      </c>
      <c r="D45" s="7">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opLeftCell="A112" workbookViewId="0">
      <selection activeCell="C104" sqref="C104"/>
    </sheetView>
  </sheetViews>
  <sheetFormatPr defaultRowHeight="15" x14ac:dyDescent="0.25"/>
  <cols>
    <col min="3" max="3" width="9.7109375" customWidth="1"/>
    <col min="4" max="4" width="9.42578125" customWidth="1"/>
  </cols>
  <sheetData>
    <row r="1" spans="1:4" x14ac:dyDescent="0.25">
      <c r="A1" t="s">
        <v>132</v>
      </c>
    </row>
    <row r="3" spans="1:4" x14ac:dyDescent="0.25">
      <c r="A3" t="s">
        <v>133</v>
      </c>
      <c r="B3" t="s">
        <v>134</v>
      </c>
    </row>
    <row r="4" spans="1:4" x14ac:dyDescent="0.25">
      <c r="A4" t="s">
        <v>135</v>
      </c>
    </row>
    <row r="5" spans="1:4" x14ac:dyDescent="0.25">
      <c r="A5" t="s">
        <v>136</v>
      </c>
    </row>
    <row r="7" spans="1:4" x14ac:dyDescent="0.25">
      <c r="A7" t="s">
        <v>4</v>
      </c>
      <c r="C7" t="s">
        <v>34</v>
      </c>
      <c r="D7" t="s">
        <v>35</v>
      </c>
    </row>
    <row r="8" spans="1:4" x14ac:dyDescent="0.25">
      <c r="A8" t="s">
        <v>7</v>
      </c>
      <c r="C8">
        <v>154</v>
      </c>
      <c r="D8">
        <v>44</v>
      </c>
    </row>
    <row r="9" spans="1:4" x14ac:dyDescent="0.25">
      <c r="A9" t="s">
        <v>137</v>
      </c>
      <c r="C9">
        <v>1117</v>
      </c>
      <c r="D9">
        <v>3</v>
      </c>
    </row>
    <row r="10" spans="1:4" x14ac:dyDescent="0.25">
      <c r="A10" t="s">
        <v>79</v>
      </c>
      <c r="C10">
        <v>1183</v>
      </c>
      <c r="D10">
        <v>2</v>
      </c>
    </row>
    <row r="11" spans="1:4" x14ac:dyDescent="0.25">
      <c r="A11" t="s">
        <v>44</v>
      </c>
      <c r="C11">
        <v>1140</v>
      </c>
      <c r="D11">
        <v>4</v>
      </c>
    </row>
    <row r="12" spans="1:4" x14ac:dyDescent="0.25">
      <c r="A12" t="s">
        <v>85</v>
      </c>
      <c r="C12">
        <v>653</v>
      </c>
      <c r="D12">
        <v>10</v>
      </c>
    </row>
    <row r="13" spans="1:4" x14ac:dyDescent="0.25">
      <c r="A13" t="s">
        <v>86</v>
      </c>
      <c r="C13">
        <v>613</v>
      </c>
      <c r="D13">
        <v>19</v>
      </c>
    </row>
    <row r="14" spans="1:4" x14ac:dyDescent="0.25">
      <c r="A14" t="s">
        <v>87</v>
      </c>
      <c r="C14">
        <v>565</v>
      </c>
      <c r="D14">
        <v>27</v>
      </c>
    </row>
    <row r="15" spans="1:4" x14ac:dyDescent="0.25">
      <c r="A15" t="s">
        <v>88</v>
      </c>
      <c r="C15">
        <v>372</v>
      </c>
      <c r="D15">
        <v>27</v>
      </c>
    </row>
    <row r="16" spans="1:4" x14ac:dyDescent="0.25">
      <c r="A16" t="s">
        <v>138</v>
      </c>
      <c r="C16">
        <v>211</v>
      </c>
      <c r="D16">
        <v>19</v>
      </c>
    </row>
    <row r="17" spans="1:7" x14ac:dyDescent="0.25">
      <c r="A17" t="s">
        <v>104</v>
      </c>
      <c r="C17">
        <v>92</v>
      </c>
      <c r="D17">
        <v>15</v>
      </c>
    </row>
    <row r="19" spans="1:7" x14ac:dyDescent="0.25">
      <c r="A19" t="s">
        <v>139</v>
      </c>
    </row>
    <row r="20" spans="1:7" x14ac:dyDescent="0.25">
      <c r="A20" t="s">
        <v>140</v>
      </c>
    </row>
    <row r="23" spans="1:7" x14ac:dyDescent="0.25">
      <c r="D23" t="s">
        <v>5</v>
      </c>
      <c r="E23" t="s">
        <v>6</v>
      </c>
      <c r="F23" t="s">
        <v>5</v>
      </c>
      <c r="G23" t="s">
        <v>6</v>
      </c>
    </row>
    <row r="24" spans="1:7" ht="30" x14ac:dyDescent="0.25">
      <c r="A24" t="s">
        <v>4</v>
      </c>
      <c r="D24" s="7" t="s">
        <v>320</v>
      </c>
      <c r="E24" s="7" t="s">
        <v>320</v>
      </c>
      <c r="F24" s="7" t="s">
        <v>321</v>
      </c>
      <c r="G24" s="7" t="s">
        <v>321</v>
      </c>
    </row>
    <row r="25" spans="1:7" x14ac:dyDescent="0.25">
      <c r="A25" t="s">
        <v>7</v>
      </c>
      <c r="D25">
        <v>1559</v>
      </c>
      <c r="E25">
        <v>1475</v>
      </c>
      <c r="F25">
        <v>226</v>
      </c>
      <c r="G25">
        <v>200</v>
      </c>
    </row>
    <row r="26" spans="1:7" x14ac:dyDescent="0.25">
      <c r="A26">
        <v>1</v>
      </c>
      <c r="D26">
        <v>2643</v>
      </c>
      <c r="E26">
        <v>2579</v>
      </c>
      <c r="F26">
        <v>288</v>
      </c>
      <c r="G26">
        <v>238</v>
      </c>
    </row>
    <row r="27" spans="1:7" x14ac:dyDescent="0.25">
      <c r="A27">
        <v>2</v>
      </c>
      <c r="D27">
        <v>2651</v>
      </c>
      <c r="E27">
        <v>2544</v>
      </c>
      <c r="F27">
        <v>96</v>
      </c>
      <c r="G27">
        <v>82</v>
      </c>
    </row>
    <row r="28" spans="1:7" x14ac:dyDescent="0.25">
      <c r="A28">
        <v>3</v>
      </c>
      <c r="D28">
        <v>2434</v>
      </c>
      <c r="E28">
        <v>2619</v>
      </c>
      <c r="F28">
        <v>37</v>
      </c>
      <c r="G28">
        <v>45</v>
      </c>
    </row>
    <row r="29" spans="1:7" x14ac:dyDescent="0.25">
      <c r="A29">
        <v>4</v>
      </c>
      <c r="D29">
        <v>2489</v>
      </c>
      <c r="E29">
        <v>2347</v>
      </c>
      <c r="F29">
        <v>23</v>
      </c>
      <c r="G29">
        <v>20</v>
      </c>
    </row>
    <row r="30" spans="1:7" x14ac:dyDescent="0.25">
      <c r="A30" t="s">
        <v>10</v>
      </c>
      <c r="D30">
        <v>7443</v>
      </c>
      <c r="E30">
        <v>7285</v>
      </c>
      <c r="F30">
        <v>34</v>
      </c>
      <c r="G30">
        <v>45</v>
      </c>
    </row>
    <row r="31" spans="1:7" x14ac:dyDescent="0.25">
      <c r="A31" t="s">
        <v>11</v>
      </c>
      <c r="D31">
        <v>564</v>
      </c>
      <c r="E31">
        <v>661</v>
      </c>
      <c r="F31">
        <v>2</v>
      </c>
      <c r="G31">
        <v>1</v>
      </c>
    </row>
    <row r="32" spans="1:7" x14ac:dyDescent="0.25">
      <c r="A32" t="s">
        <v>12</v>
      </c>
      <c r="D32">
        <v>363</v>
      </c>
      <c r="E32">
        <v>399</v>
      </c>
      <c r="F32">
        <v>2</v>
      </c>
      <c r="G32">
        <v>5</v>
      </c>
    </row>
    <row r="33" spans="1:7" x14ac:dyDescent="0.25">
      <c r="A33" t="s">
        <v>13</v>
      </c>
      <c r="D33">
        <v>142</v>
      </c>
      <c r="E33">
        <v>177</v>
      </c>
      <c r="F33">
        <v>1</v>
      </c>
      <c r="G33">
        <v>1</v>
      </c>
    </row>
    <row r="35" spans="1:7" x14ac:dyDescent="0.25">
      <c r="A35" t="s">
        <v>141</v>
      </c>
      <c r="B35" t="s">
        <v>142</v>
      </c>
    </row>
    <row r="36" spans="1:7" x14ac:dyDescent="0.25">
      <c r="A36" t="s">
        <v>143</v>
      </c>
    </row>
    <row r="39" spans="1:7" ht="30" x14ac:dyDescent="0.25">
      <c r="A39" t="s">
        <v>4</v>
      </c>
      <c r="C39" s="7" t="s">
        <v>320</v>
      </c>
      <c r="D39" s="7" t="s">
        <v>321</v>
      </c>
    </row>
    <row r="40" spans="1:7" x14ac:dyDescent="0.25">
      <c r="A40" t="s">
        <v>36</v>
      </c>
      <c r="C40">
        <v>2295</v>
      </c>
      <c r="D40">
        <v>95</v>
      </c>
    </row>
    <row r="41" spans="1:7" x14ac:dyDescent="0.25">
      <c r="A41" t="s">
        <v>10</v>
      </c>
      <c r="C41">
        <v>4309</v>
      </c>
      <c r="D41">
        <v>9</v>
      </c>
    </row>
    <row r="42" spans="1:7" x14ac:dyDescent="0.25">
      <c r="A42" t="s">
        <v>79</v>
      </c>
      <c r="C42">
        <v>2805</v>
      </c>
      <c r="D42">
        <v>9</v>
      </c>
    </row>
    <row r="43" spans="1:7" x14ac:dyDescent="0.25">
      <c r="A43" t="s">
        <v>44</v>
      </c>
      <c r="C43">
        <v>693</v>
      </c>
      <c r="D43">
        <v>6</v>
      </c>
    </row>
    <row r="44" spans="1:7" x14ac:dyDescent="0.25">
      <c r="A44" t="s">
        <v>85</v>
      </c>
      <c r="C44">
        <v>202</v>
      </c>
      <c r="D44">
        <v>6</v>
      </c>
    </row>
    <row r="45" spans="1:7" x14ac:dyDescent="0.25">
      <c r="A45" t="s">
        <v>86</v>
      </c>
      <c r="C45">
        <v>82</v>
      </c>
      <c r="D45">
        <v>4</v>
      </c>
    </row>
    <row r="46" spans="1:7" x14ac:dyDescent="0.25">
      <c r="A46" t="s">
        <v>68</v>
      </c>
      <c r="C46">
        <v>27</v>
      </c>
      <c r="D46">
        <v>7</v>
      </c>
    </row>
    <row r="48" spans="1:7" x14ac:dyDescent="0.25">
      <c r="A48" t="s">
        <v>144</v>
      </c>
    </row>
    <row r="49" spans="1:4" x14ac:dyDescent="0.25">
      <c r="A49" t="s">
        <v>145</v>
      </c>
    </row>
    <row r="51" spans="1:4" x14ac:dyDescent="0.25">
      <c r="A51" t="s">
        <v>643</v>
      </c>
    </row>
    <row r="52" spans="1:4" x14ac:dyDescent="0.25">
      <c r="A52" t="s">
        <v>4</v>
      </c>
      <c r="C52" t="s">
        <v>34</v>
      </c>
      <c r="D52" t="s">
        <v>35</v>
      </c>
    </row>
    <row r="53" spans="1:4" x14ac:dyDescent="0.25">
      <c r="A53" t="s">
        <v>7</v>
      </c>
      <c r="C53">
        <v>5901.5</v>
      </c>
      <c r="D53">
        <v>477.24</v>
      </c>
    </row>
    <row r="54" spans="1:4" x14ac:dyDescent="0.25">
      <c r="A54" s="8">
        <v>1</v>
      </c>
      <c r="C54">
        <v>12876</v>
      </c>
      <c r="D54">
        <v>597.52</v>
      </c>
    </row>
    <row r="55" spans="1:4" x14ac:dyDescent="0.25">
      <c r="A55" s="8">
        <v>2</v>
      </c>
      <c r="C55">
        <v>16631.5</v>
      </c>
      <c r="D55">
        <v>213.4</v>
      </c>
    </row>
    <row r="56" spans="1:4" x14ac:dyDescent="0.25">
      <c r="A56" s="8">
        <v>3</v>
      </c>
      <c r="C56">
        <v>18777.5</v>
      </c>
      <c r="D56">
        <v>110.58</v>
      </c>
    </row>
    <row r="57" spans="1:4" x14ac:dyDescent="0.25">
      <c r="A57" s="8">
        <v>4</v>
      </c>
      <c r="C57">
        <v>20655.25</v>
      </c>
      <c r="D57">
        <v>65.959999999999994</v>
      </c>
    </row>
    <row r="58" spans="1:4" x14ac:dyDescent="0.25">
      <c r="A58" t="s">
        <v>10</v>
      </c>
      <c r="C58">
        <v>117761.75</v>
      </c>
      <c r="D58">
        <v>178.48</v>
      </c>
    </row>
    <row r="59" spans="1:4" x14ac:dyDescent="0.25">
      <c r="A59" t="s">
        <v>11</v>
      </c>
      <c r="C59">
        <v>39701</v>
      </c>
      <c r="D59">
        <v>54.32</v>
      </c>
    </row>
    <row r="60" spans="1:4" x14ac:dyDescent="0.25">
      <c r="A60" t="s">
        <v>17</v>
      </c>
      <c r="C60">
        <v>16632</v>
      </c>
      <c r="D60">
        <v>50.44</v>
      </c>
    </row>
    <row r="61" spans="1:4" x14ac:dyDescent="0.25">
      <c r="A61" t="s">
        <v>41</v>
      </c>
      <c r="C61">
        <v>19314</v>
      </c>
      <c r="D61">
        <v>192.06</v>
      </c>
    </row>
    <row r="63" spans="1:4" x14ac:dyDescent="0.25">
      <c r="A63" t="s">
        <v>146</v>
      </c>
      <c r="B63" t="s">
        <v>147</v>
      </c>
    </row>
    <row r="64" spans="1:4" x14ac:dyDescent="0.25">
      <c r="A64" t="s">
        <v>148</v>
      </c>
    </row>
    <row r="67" spans="1:5" ht="30" x14ac:dyDescent="0.25">
      <c r="A67" t="s">
        <v>4</v>
      </c>
      <c r="C67" s="7" t="s">
        <v>320</v>
      </c>
      <c r="D67" s="7" t="s">
        <v>321</v>
      </c>
    </row>
    <row r="68" spans="1:5" x14ac:dyDescent="0.25">
      <c r="A68" t="s">
        <v>7</v>
      </c>
      <c r="C68">
        <v>115043</v>
      </c>
      <c r="D68">
        <v>50</v>
      </c>
    </row>
    <row r="69" spans="1:5" x14ac:dyDescent="0.25">
      <c r="A69" t="s">
        <v>16</v>
      </c>
      <c r="C69">
        <v>1002086</v>
      </c>
      <c r="D69">
        <v>151</v>
      </c>
    </row>
    <row r="70" spans="1:5" x14ac:dyDescent="0.25">
      <c r="A70" t="s">
        <v>10</v>
      </c>
      <c r="C70">
        <v>889587</v>
      </c>
      <c r="D70">
        <v>85</v>
      </c>
    </row>
    <row r="71" spans="1:5" x14ac:dyDescent="0.25">
      <c r="A71" t="s">
        <v>11</v>
      </c>
      <c r="C71">
        <v>103194</v>
      </c>
      <c r="D71">
        <v>33</v>
      </c>
    </row>
    <row r="72" spans="1:5" x14ac:dyDescent="0.25">
      <c r="A72" t="s">
        <v>12</v>
      </c>
      <c r="C72">
        <v>33263</v>
      </c>
      <c r="D72">
        <v>29</v>
      </c>
    </row>
    <row r="73" spans="1:5" x14ac:dyDescent="0.25">
      <c r="A73" t="s">
        <v>149</v>
      </c>
      <c r="C73">
        <v>18369</v>
      </c>
      <c r="D73">
        <v>17</v>
      </c>
    </row>
    <row r="75" spans="1:5" x14ac:dyDescent="0.25">
      <c r="A75" t="s">
        <v>150</v>
      </c>
    </row>
    <row r="76" spans="1:5" x14ac:dyDescent="0.25">
      <c r="A76" t="s">
        <v>151</v>
      </c>
    </row>
    <row r="77" spans="1:5" x14ac:dyDescent="0.25">
      <c r="A77" t="s">
        <v>152</v>
      </c>
    </row>
    <row r="79" spans="1:5" ht="30" customHeight="1" x14ac:dyDescent="0.25">
      <c r="C79" s="7" t="s">
        <v>153</v>
      </c>
      <c r="D79" s="7" t="s">
        <v>153</v>
      </c>
    </row>
    <row r="80" spans="1:5" ht="30" x14ac:dyDescent="0.25">
      <c r="A80" t="s">
        <v>4</v>
      </c>
      <c r="C80" s="7" t="s">
        <v>320</v>
      </c>
      <c r="D80" s="7" t="s">
        <v>321</v>
      </c>
      <c r="E80" t="s">
        <v>154</v>
      </c>
    </row>
    <row r="81" spans="1:5" x14ac:dyDescent="0.25">
      <c r="A81" t="s">
        <v>7</v>
      </c>
      <c r="C81">
        <v>3362</v>
      </c>
      <c r="D81">
        <v>35</v>
      </c>
      <c r="E81">
        <v>28</v>
      </c>
    </row>
    <row r="82" spans="1:5" x14ac:dyDescent="0.25">
      <c r="A82" t="s">
        <v>16</v>
      </c>
      <c r="C82">
        <v>5228</v>
      </c>
      <c r="D82">
        <v>17</v>
      </c>
      <c r="E82">
        <v>6</v>
      </c>
    </row>
    <row r="83" spans="1:5" x14ac:dyDescent="0.25">
      <c r="A83" t="s">
        <v>10</v>
      </c>
      <c r="C83">
        <v>2523</v>
      </c>
      <c r="D83">
        <v>1</v>
      </c>
      <c r="E83">
        <v>0</v>
      </c>
    </row>
    <row r="84" spans="1:5" x14ac:dyDescent="0.25">
      <c r="A84" t="s">
        <v>11</v>
      </c>
      <c r="C84">
        <v>1203</v>
      </c>
      <c r="D84">
        <v>1</v>
      </c>
      <c r="E84">
        <v>0</v>
      </c>
    </row>
    <row r="85" spans="1:5" x14ac:dyDescent="0.25">
      <c r="A85" t="s">
        <v>17</v>
      </c>
      <c r="C85">
        <v>797</v>
      </c>
      <c r="D85">
        <v>2</v>
      </c>
      <c r="E85">
        <v>0</v>
      </c>
    </row>
    <row r="86" spans="1:5" x14ac:dyDescent="0.25">
      <c r="A86" t="s">
        <v>18</v>
      </c>
      <c r="C86">
        <v>438</v>
      </c>
      <c r="D86">
        <v>1</v>
      </c>
      <c r="E86">
        <v>0</v>
      </c>
    </row>
    <row r="87" spans="1:5" x14ac:dyDescent="0.25">
      <c r="A87" t="s">
        <v>19</v>
      </c>
      <c r="C87">
        <v>477</v>
      </c>
      <c r="D87">
        <v>3</v>
      </c>
      <c r="E87">
        <v>0</v>
      </c>
    </row>
    <row r="88" spans="1:5" x14ac:dyDescent="0.25">
      <c r="A88" t="s">
        <v>61</v>
      </c>
      <c r="C88">
        <v>381</v>
      </c>
      <c r="D88">
        <v>0</v>
      </c>
      <c r="E88">
        <v>0</v>
      </c>
    </row>
    <row r="89" spans="1:5" x14ac:dyDescent="0.25">
      <c r="A89" t="s">
        <v>62</v>
      </c>
      <c r="C89">
        <v>376</v>
      </c>
      <c r="D89">
        <v>1</v>
      </c>
      <c r="E89">
        <v>1</v>
      </c>
    </row>
    <row r="90" spans="1:5" x14ac:dyDescent="0.25">
      <c r="A90" t="s">
        <v>81</v>
      </c>
      <c r="C90">
        <v>326</v>
      </c>
      <c r="D90">
        <v>0</v>
      </c>
      <c r="E90">
        <v>0</v>
      </c>
    </row>
    <row r="92" spans="1:5" x14ac:dyDescent="0.25">
      <c r="A92" t="s">
        <v>155</v>
      </c>
      <c r="B92" t="s">
        <v>156</v>
      </c>
    </row>
    <row r="93" spans="1:5" x14ac:dyDescent="0.25">
      <c r="A93" t="s">
        <v>157</v>
      </c>
    </row>
    <row r="95" spans="1:5" x14ac:dyDescent="0.25">
      <c r="A95" t="s">
        <v>4</v>
      </c>
      <c r="C95" t="s">
        <v>34</v>
      </c>
      <c r="D95" t="s">
        <v>35</v>
      </c>
    </row>
    <row r="96" spans="1:5" x14ac:dyDescent="0.25">
      <c r="A96" t="s">
        <v>7</v>
      </c>
      <c r="C96">
        <v>3891</v>
      </c>
      <c r="D96">
        <v>11</v>
      </c>
    </row>
    <row r="97" spans="1:4" x14ac:dyDescent="0.25">
      <c r="A97" t="s">
        <v>16</v>
      </c>
      <c r="C97">
        <v>5858</v>
      </c>
      <c r="D97">
        <v>5</v>
      </c>
    </row>
    <row r="98" spans="1:4" x14ac:dyDescent="0.25">
      <c r="A98" t="s">
        <v>10</v>
      </c>
      <c r="C98">
        <v>3473</v>
      </c>
      <c r="D98">
        <v>2</v>
      </c>
    </row>
    <row r="99" spans="1:4" x14ac:dyDescent="0.25">
      <c r="A99" t="s">
        <v>11</v>
      </c>
      <c r="C99">
        <v>4706</v>
      </c>
      <c r="D99">
        <v>1</v>
      </c>
    </row>
    <row r="100" spans="1:4" x14ac:dyDescent="0.25">
      <c r="A100" t="s">
        <v>17</v>
      </c>
      <c r="C100">
        <v>3167</v>
      </c>
      <c r="D100">
        <v>1</v>
      </c>
    </row>
    <row r="101" spans="1:4" x14ac:dyDescent="0.25">
      <c r="A101" t="s">
        <v>18</v>
      </c>
      <c r="C101">
        <v>1246</v>
      </c>
      <c r="D101">
        <v>0</v>
      </c>
    </row>
    <row r="102" spans="1:4" x14ac:dyDescent="0.25">
      <c r="A102" t="s">
        <v>13</v>
      </c>
      <c r="C102">
        <v>2023</v>
      </c>
      <c r="D102">
        <v>4</v>
      </c>
    </row>
    <row r="104" spans="1:4" x14ac:dyDescent="0.25">
      <c r="A104" t="s">
        <v>158</v>
      </c>
      <c r="B104" t="s">
        <v>159</v>
      </c>
    </row>
    <row r="105" spans="1:4" x14ac:dyDescent="0.25">
      <c r="A105" t="s">
        <v>160</v>
      </c>
    </row>
    <row r="108" spans="1:4" x14ac:dyDescent="0.25">
      <c r="A108" t="s">
        <v>4</v>
      </c>
      <c r="C108" t="s">
        <v>34</v>
      </c>
      <c r="D108" t="s">
        <v>161</v>
      </c>
    </row>
    <row r="109" spans="1:4" x14ac:dyDescent="0.25">
      <c r="A109" t="s">
        <v>162</v>
      </c>
      <c r="C109">
        <v>77</v>
      </c>
      <c r="D109">
        <v>8</v>
      </c>
    </row>
    <row r="110" spans="1:4" x14ac:dyDescent="0.25">
      <c r="A110" t="s">
        <v>163</v>
      </c>
      <c r="C110">
        <v>257</v>
      </c>
      <c r="D110">
        <v>24</v>
      </c>
    </row>
    <row r="111" spans="1:4" x14ac:dyDescent="0.25">
      <c r="A111" t="s">
        <v>164</v>
      </c>
      <c r="C111">
        <v>819</v>
      </c>
      <c r="D111">
        <v>51</v>
      </c>
    </row>
    <row r="112" spans="1:4" x14ac:dyDescent="0.25">
      <c r="A112" t="s">
        <v>165</v>
      </c>
      <c r="C112">
        <v>1254</v>
      </c>
      <c r="D112">
        <v>55</v>
      </c>
    </row>
    <row r="113" spans="1:4" x14ac:dyDescent="0.25">
      <c r="A113" t="s">
        <v>166</v>
      </c>
      <c r="C113">
        <v>226</v>
      </c>
      <c r="D113">
        <v>32</v>
      </c>
    </row>
    <row r="114" spans="1:4" x14ac:dyDescent="0.25">
      <c r="A114" t="s">
        <v>167</v>
      </c>
      <c r="C114">
        <v>44</v>
      </c>
      <c r="D114">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9"/>
  <sheetViews>
    <sheetView topLeftCell="A82" workbookViewId="0">
      <selection activeCell="C81" sqref="C81"/>
    </sheetView>
  </sheetViews>
  <sheetFormatPr defaultRowHeight="15" x14ac:dyDescent="0.25"/>
  <sheetData>
    <row r="1" spans="1:4" x14ac:dyDescent="0.25">
      <c r="A1" t="s">
        <v>168</v>
      </c>
    </row>
    <row r="3" spans="1:4" x14ac:dyDescent="0.25">
      <c r="A3" t="s">
        <v>169</v>
      </c>
      <c r="B3" t="s">
        <v>170</v>
      </c>
    </row>
    <row r="4" spans="1:4" x14ac:dyDescent="0.25">
      <c r="A4" t="s">
        <v>171</v>
      </c>
    </row>
    <row r="6" spans="1:4" x14ac:dyDescent="0.25">
      <c r="A6" t="s">
        <v>4</v>
      </c>
      <c r="C6" t="s">
        <v>34</v>
      </c>
      <c r="D6" t="s">
        <v>35</v>
      </c>
    </row>
    <row r="7" spans="1:4" x14ac:dyDescent="0.25">
      <c r="A7" t="s">
        <v>172</v>
      </c>
      <c r="C7">
        <v>356</v>
      </c>
      <c r="D7">
        <v>181</v>
      </c>
    </row>
    <row r="8" spans="1:4" x14ac:dyDescent="0.25">
      <c r="A8" t="s">
        <v>10</v>
      </c>
      <c r="C8">
        <v>334</v>
      </c>
      <c r="D8">
        <v>91</v>
      </c>
    </row>
    <row r="9" spans="1:4" x14ac:dyDescent="0.25">
      <c r="A9" t="s">
        <v>11</v>
      </c>
      <c r="C9">
        <v>270</v>
      </c>
      <c r="D9">
        <v>62</v>
      </c>
    </row>
    <row r="10" spans="1:4" x14ac:dyDescent="0.25">
      <c r="A10" t="s">
        <v>17</v>
      </c>
      <c r="C10">
        <v>571</v>
      </c>
      <c r="D10">
        <v>154</v>
      </c>
    </row>
    <row r="11" spans="1:4" x14ac:dyDescent="0.25">
      <c r="A11" t="s">
        <v>18</v>
      </c>
      <c r="C11">
        <v>669</v>
      </c>
      <c r="D11">
        <v>274</v>
      </c>
    </row>
    <row r="12" spans="1:4" x14ac:dyDescent="0.25">
      <c r="A12" t="s">
        <v>19</v>
      </c>
      <c r="C12">
        <v>270</v>
      </c>
      <c r="D12">
        <v>124</v>
      </c>
    </row>
    <row r="13" spans="1:4" x14ac:dyDescent="0.25">
      <c r="A13" t="s">
        <v>85</v>
      </c>
      <c r="C13">
        <v>154</v>
      </c>
      <c r="D13">
        <v>89</v>
      </c>
    </row>
    <row r="14" spans="1:4" x14ac:dyDescent="0.25">
      <c r="A14" t="s">
        <v>86</v>
      </c>
      <c r="C14">
        <v>18</v>
      </c>
      <c r="D14">
        <v>13</v>
      </c>
    </row>
    <row r="15" spans="1:4" x14ac:dyDescent="0.25">
      <c r="A15" t="s">
        <v>68</v>
      </c>
      <c r="C15">
        <v>12</v>
      </c>
      <c r="D15">
        <v>8</v>
      </c>
    </row>
    <row r="17" spans="1:5" x14ac:dyDescent="0.25">
      <c r="A17" t="s">
        <v>173</v>
      </c>
    </row>
    <row r="18" spans="1:5" x14ac:dyDescent="0.25">
      <c r="A18" t="s">
        <v>174</v>
      </c>
    </row>
    <row r="21" spans="1:5" x14ac:dyDescent="0.25">
      <c r="A21" t="s">
        <v>4</v>
      </c>
      <c r="C21" t="s">
        <v>34</v>
      </c>
      <c r="D21" t="s">
        <v>35</v>
      </c>
      <c r="E21" t="s">
        <v>175</v>
      </c>
    </row>
    <row r="22" spans="1:5" x14ac:dyDescent="0.25">
      <c r="A22" t="s">
        <v>7</v>
      </c>
      <c r="C22">
        <v>56</v>
      </c>
      <c r="D22">
        <v>36</v>
      </c>
      <c r="E22">
        <v>0</v>
      </c>
    </row>
    <row r="23" spans="1:5" x14ac:dyDescent="0.25">
      <c r="A23" t="s">
        <v>16</v>
      </c>
      <c r="C23">
        <v>72</v>
      </c>
      <c r="D23">
        <v>30</v>
      </c>
      <c r="E23">
        <v>0</v>
      </c>
    </row>
    <row r="24" spans="1:5" x14ac:dyDescent="0.25">
      <c r="A24" t="s">
        <v>10</v>
      </c>
      <c r="C24">
        <v>100</v>
      </c>
      <c r="D24">
        <v>34</v>
      </c>
      <c r="E24">
        <v>0</v>
      </c>
    </row>
    <row r="25" spans="1:5" x14ac:dyDescent="0.25">
      <c r="A25" t="s">
        <v>11</v>
      </c>
      <c r="C25">
        <v>91</v>
      </c>
      <c r="D25">
        <v>32</v>
      </c>
      <c r="E25">
        <v>0</v>
      </c>
    </row>
    <row r="26" spans="1:5" x14ac:dyDescent="0.25">
      <c r="A26" t="s">
        <v>17</v>
      </c>
      <c r="C26">
        <v>84</v>
      </c>
      <c r="D26">
        <v>53</v>
      </c>
      <c r="E26">
        <v>4</v>
      </c>
    </row>
    <row r="27" spans="1:5" x14ac:dyDescent="0.25">
      <c r="A27" t="s">
        <v>18</v>
      </c>
      <c r="C27">
        <v>76</v>
      </c>
      <c r="D27">
        <v>45</v>
      </c>
      <c r="E27">
        <v>7</v>
      </c>
    </row>
    <row r="28" spans="1:5" x14ac:dyDescent="0.25">
      <c r="A28" t="s">
        <v>19</v>
      </c>
      <c r="C28">
        <v>22</v>
      </c>
      <c r="D28">
        <v>16</v>
      </c>
      <c r="E28">
        <v>1</v>
      </c>
    </row>
    <row r="29" spans="1:5" x14ac:dyDescent="0.25">
      <c r="A29" t="s">
        <v>61</v>
      </c>
      <c r="C29">
        <v>18</v>
      </c>
      <c r="D29">
        <v>11</v>
      </c>
      <c r="E29">
        <v>1</v>
      </c>
    </row>
    <row r="30" spans="1:5" x14ac:dyDescent="0.25">
      <c r="A30" t="s">
        <v>62</v>
      </c>
      <c r="C30">
        <v>13</v>
      </c>
      <c r="D30">
        <v>10</v>
      </c>
      <c r="E30">
        <v>2</v>
      </c>
    </row>
    <row r="31" spans="1:5" x14ac:dyDescent="0.25">
      <c r="A31" t="s">
        <v>63</v>
      </c>
      <c r="C31">
        <v>7</v>
      </c>
      <c r="D31">
        <v>3</v>
      </c>
      <c r="E31">
        <v>1</v>
      </c>
    </row>
    <row r="32" spans="1:5" x14ac:dyDescent="0.25">
      <c r="A32" t="s">
        <v>67</v>
      </c>
      <c r="C32">
        <v>7</v>
      </c>
      <c r="D32">
        <v>3</v>
      </c>
      <c r="E32">
        <v>1</v>
      </c>
    </row>
    <row r="33" spans="1:5" x14ac:dyDescent="0.25">
      <c r="A33" t="s">
        <v>98</v>
      </c>
      <c r="C33">
        <v>1</v>
      </c>
      <c r="D33">
        <v>0</v>
      </c>
      <c r="E33">
        <v>1</v>
      </c>
    </row>
    <row r="34" spans="1:5" x14ac:dyDescent="0.25">
      <c r="A34" t="s">
        <v>99</v>
      </c>
      <c r="C34">
        <v>1</v>
      </c>
      <c r="D34">
        <v>0</v>
      </c>
      <c r="E34">
        <v>2</v>
      </c>
    </row>
    <row r="35" spans="1:5" x14ac:dyDescent="0.25">
      <c r="A35" t="s">
        <v>58</v>
      </c>
      <c r="C35">
        <v>2</v>
      </c>
      <c r="D35">
        <v>1</v>
      </c>
      <c r="E35">
        <v>0</v>
      </c>
    </row>
    <row r="38" spans="1:5" x14ac:dyDescent="0.25">
      <c r="A38" t="s">
        <v>176</v>
      </c>
    </row>
    <row r="39" spans="1:5" x14ac:dyDescent="0.25">
      <c r="A39" t="s">
        <v>177</v>
      </c>
    </row>
    <row r="41" spans="1:5" x14ac:dyDescent="0.25">
      <c r="C41" t="s">
        <v>178</v>
      </c>
      <c r="D41" t="s">
        <v>178</v>
      </c>
    </row>
    <row r="42" spans="1:5" x14ac:dyDescent="0.25">
      <c r="A42" t="s">
        <v>4</v>
      </c>
      <c r="C42" t="s">
        <v>34</v>
      </c>
      <c r="D42" t="s">
        <v>35</v>
      </c>
    </row>
    <row r="43" spans="1:5" x14ac:dyDescent="0.25">
      <c r="A43" t="s">
        <v>7</v>
      </c>
      <c r="C43">
        <v>55</v>
      </c>
      <c r="D43">
        <v>38</v>
      </c>
    </row>
    <row r="44" spans="1:5" x14ac:dyDescent="0.25">
      <c r="A44" t="s">
        <v>16</v>
      </c>
      <c r="C44">
        <v>65</v>
      </c>
      <c r="D44">
        <v>25</v>
      </c>
    </row>
    <row r="45" spans="1:5" x14ac:dyDescent="0.25">
      <c r="A45" t="s">
        <v>10</v>
      </c>
      <c r="C45">
        <v>74</v>
      </c>
      <c r="D45">
        <v>5</v>
      </c>
    </row>
    <row r="46" spans="1:5" x14ac:dyDescent="0.25">
      <c r="A46" t="s">
        <v>11</v>
      </c>
      <c r="C46">
        <v>40</v>
      </c>
      <c r="D46">
        <v>3</v>
      </c>
    </row>
    <row r="47" spans="1:5" x14ac:dyDescent="0.25">
      <c r="A47" t="s">
        <v>12</v>
      </c>
      <c r="C47">
        <v>57</v>
      </c>
      <c r="D47">
        <v>12</v>
      </c>
    </row>
    <row r="48" spans="1:5" x14ac:dyDescent="0.25">
      <c r="A48" t="s">
        <v>72</v>
      </c>
      <c r="C48">
        <v>41</v>
      </c>
      <c r="D48">
        <v>19</v>
      </c>
    </row>
    <row r="49" spans="1:4" x14ac:dyDescent="0.25">
      <c r="A49" t="s">
        <v>64</v>
      </c>
      <c r="C49">
        <v>11</v>
      </c>
      <c r="D49">
        <v>5</v>
      </c>
    </row>
    <row r="52" spans="1:4" x14ac:dyDescent="0.25">
      <c r="A52" t="s">
        <v>179</v>
      </c>
    </row>
    <row r="53" spans="1:4" x14ac:dyDescent="0.25">
      <c r="A53" t="s">
        <v>180</v>
      </c>
    </row>
    <row r="56" spans="1:4" x14ac:dyDescent="0.25">
      <c r="A56" t="s">
        <v>4</v>
      </c>
      <c r="C56" t="s">
        <v>34</v>
      </c>
      <c r="D56" t="s">
        <v>35</v>
      </c>
    </row>
    <row r="57" spans="1:4" x14ac:dyDescent="0.25">
      <c r="A57" t="s">
        <v>7</v>
      </c>
      <c r="C57">
        <v>7</v>
      </c>
      <c r="D57">
        <v>5</v>
      </c>
    </row>
    <row r="58" spans="1:4" x14ac:dyDescent="0.25">
      <c r="A58" t="s">
        <v>16</v>
      </c>
      <c r="C58">
        <v>18</v>
      </c>
      <c r="D58">
        <v>8</v>
      </c>
    </row>
    <row r="59" spans="1:4" x14ac:dyDescent="0.25">
      <c r="A59" t="s">
        <v>10</v>
      </c>
      <c r="C59">
        <v>37</v>
      </c>
      <c r="D59">
        <v>16</v>
      </c>
    </row>
    <row r="60" spans="1:4" x14ac:dyDescent="0.25">
      <c r="A60" t="s">
        <v>11</v>
      </c>
      <c r="C60">
        <v>21</v>
      </c>
      <c r="D60">
        <v>4</v>
      </c>
    </row>
    <row r="61" spans="1:4" x14ac:dyDescent="0.25">
      <c r="A61" t="s">
        <v>12</v>
      </c>
      <c r="C61">
        <v>42</v>
      </c>
      <c r="D61">
        <v>16</v>
      </c>
    </row>
    <row r="62" spans="1:4" x14ac:dyDescent="0.25">
      <c r="A62" t="s">
        <v>13</v>
      </c>
      <c r="C62">
        <v>73</v>
      </c>
      <c r="D62">
        <v>45</v>
      </c>
    </row>
    <row r="65" spans="1:4" x14ac:dyDescent="0.25">
      <c r="A65" t="s">
        <v>181</v>
      </c>
      <c r="B65" t="s">
        <v>182</v>
      </c>
    </row>
    <row r="66" spans="1:4" x14ac:dyDescent="0.25">
      <c r="A66" t="s">
        <v>183</v>
      </c>
    </row>
    <row r="69" spans="1:4" x14ac:dyDescent="0.25">
      <c r="A69" t="s">
        <v>4</v>
      </c>
      <c r="C69" t="s">
        <v>34</v>
      </c>
      <c r="D69" t="s">
        <v>35</v>
      </c>
    </row>
    <row r="70" spans="1:4" x14ac:dyDescent="0.25">
      <c r="A70" t="s">
        <v>7</v>
      </c>
      <c r="C70">
        <v>4</v>
      </c>
      <c r="D70">
        <v>2</v>
      </c>
    </row>
    <row r="71" spans="1:4" x14ac:dyDescent="0.25">
      <c r="A71" t="s">
        <v>16</v>
      </c>
      <c r="C71">
        <v>29</v>
      </c>
      <c r="D71">
        <v>2</v>
      </c>
    </row>
    <row r="72" spans="1:4" x14ac:dyDescent="0.25">
      <c r="A72" t="s">
        <v>10</v>
      </c>
      <c r="C72">
        <v>58</v>
      </c>
      <c r="D72">
        <v>4</v>
      </c>
    </row>
    <row r="73" spans="1:4" x14ac:dyDescent="0.25">
      <c r="A73" t="s">
        <v>11</v>
      </c>
      <c r="C73">
        <v>43</v>
      </c>
      <c r="D73">
        <v>2</v>
      </c>
    </row>
    <row r="74" spans="1:4" x14ac:dyDescent="0.25">
      <c r="A74" t="s">
        <v>17</v>
      </c>
      <c r="C74">
        <v>40</v>
      </c>
      <c r="D74">
        <v>2</v>
      </c>
    </row>
    <row r="75" spans="1:4" ht="14.25" customHeight="1" x14ac:dyDescent="0.25">
      <c r="A75" t="s">
        <v>44</v>
      </c>
      <c r="C75">
        <v>14</v>
      </c>
      <c r="D75">
        <v>1</v>
      </c>
    </row>
    <row r="76" spans="1:4" x14ac:dyDescent="0.25">
      <c r="A76" t="s">
        <v>85</v>
      </c>
      <c r="C76">
        <v>6</v>
      </c>
      <c r="D76">
        <v>1</v>
      </c>
    </row>
    <row r="77" spans="1:4" x14ac:dyDescent="0.25">
      <c r="A77" t="s">
        <v>86</v>
      </c>
      <c r="C77">
        <v>4</v>
      </c>
      <c r="D77">
        <v>2</v>
      </c>
    </row>
    <row r="81" spans="1:4" x14ac:dyDescent="0.25">
      <c r="A81" t="s">
        <v>184</v>
      </c>
    </row>
    <row r="82" spans="1:4" x14ac:dyDescent="0.25">
      <c r="A82" t="s">
        <v>185</v>
      </c>
    </row>
    <row r="85" spans="1:4" x14ac:dyDescent="0.25">
      <c r="A85" t="s">
        <v>4</v>
      </c>
      <c r="C85" t="s">
        <v>34</v>
      </c>
      <c r="D85" t="s">
        <v>35</v>
      </c>
    </row>
    <row r="86" spans="1:4" x14ac:dyDescent="0.25">
      <c r="A86" t="s">
        <v>186</v>
      </c>
      <c r="C86">
        <v>97</v>
      </c>
      <c r="D86">
        <v>27</v>
      </c>
    </row>
    <row r="87" spans="1:4" x14ac:dyDescent="0.25">
      <c r="A87" t="s">
        <v>79</v>
      </c>
      <c r="C87">
        <v>24</v>
      </c>
      <c r="D87">
        <v>2</v>
      </c>
    </row>
    <row r="88" spans="1:4" x14ac:dyDescent="0.25">
      <c r="A88" t="s">
        <v>44</v>
      </c>
      <c r="C88">
        <v>15</v>
      </c>
      <c r="D88">
        <v>4</v>
      </c>
    </row>
    <row r="89" spans="1:4" x14ac:dyDescent="0.25">
      <c r="A89" t="s">
        <v>20</v>
      </c>
      <c r="C89">
        <v>12</v>
      </c>
      <c r="D89">
        <v>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topLeftCell="A52" workbookViewId="0">
      <selection activeCell="D46" sqref="D46"/>
    </sheetView>
  </sheetViews>
  <sheetFormatPr defaultRowHeight="15" x14ac:dyDescent="0.25"/>
  <sheetData>
    <row r="1" spans="1:8" x14ac:dyDescent="0.25">
      <c r="A1" t="s">
        <v>187</v>
      </c>
    </row>
    <row r="4" spans="1:8" x14ac:dyDescent="0.25">
      <c r="A4" t="s">
        <v>188</v>
      </c>
    </row>
    <row r="5" spans="1:8" x14ac:dyDescent="0.25">
      <c r="A5" t="s">
        <v>189</v>
      </c>
    </row>
    <row r="7" spans="1:8" x14ac:dyDescent="0.25">
      <c r="A7" t="s">
        <v>190</v>
      </c>
    </row>
    <row r="9" spans="1:8" x14ac:dyDescent="0.25">
      <c r="B9" t="s">
        <v>191</v>
      </c>
      <c r="F9" t="s">
        <v>192</v>
      </c>
    </row>
    <row r="10" spans="1:8" x14ac:dyDescent="0.25">
      <c r="A10" t="s">
        <v>4</v>
      </c>
      <c r="B10" t="s">
        <v>193</v>
      </c>
      <c r="C10" t="s">
        <v>194</v>
      </c>
      <c r="F10" t="s">
        <v>193</v>
      </c>
      <c r="G10" t="s">
        <v>195</v>
      </c>
    </row>
    <row r="11" spans="1:8" x14ac:dyDescent="0.25">
      <c r="A11" t="s">
        <v>7</v>
      </c>
      <c r="B11">
        <v>3467</v>
      </c>
      <c r="C11">
        <v>3075</v>
      </c>
      <c r="D11">
        <v>4032</v>
      </c>
      <c r="F11">
        <v>57</v>
      </c>
      <c r="G11">
        <v>0</v>
      </c>
      <c r="H11">
        <v>221</v>
      </c>
    </row>
    <row r="12" spans="1:8" x14ac:dyDescent="0.25">
      <c r="A12" t="s">
        <v>16</v>
      </c>
      <c r="B12">
        <v>235</v>
      </c>
      <c r="C12">
        <v>209</v>
      </c>
      <c r="D12">
        <v>269</v>
      </c>
      <c r="F12">
        <v>7</v>
      </c>
      <c r="G12">
        <v>0</v>
      </c>
      <c r="H12">
        <v>24</v>
      </c>
    </row>
    <row r="13" spans="1:8" x14ac:dyDescent="0.25">
      <c r="A13" t="s">
        <v>71</v>
      </c>
      <c r="B13">
        <v>156</v>
      </c>
      <c r="C13">
        <v>134</v>
      </c>
      <c r="D13">
        <v>186</v>
      </c>
      <c r="F13">
        <v>7</v>
      </c>
      <c r="G13">
        <v>0</v>
      </c>
      <c r="H13">
        <v>27</v>
      </c>
    </row>
    <row r="14" spans="1:8" x14ac:dyDescent="0.25">
      <c r="A14" t="s">
        <v>12</v>
      </c>
      <c r="B14">
        <v>707</v>
      </c>
      <c r="C14">
        <v>528</v>
      </c>
      <c r="D14">
        <v>962</v>
      </c>
      <c r="F14">
        <v>53</v>
      </c>
      <c r="G14">
        <v>0</v>
      </c>
      <c r="H14">
        <v>357</v>
      </c>
    </row>
    <row r="15" spans="1:8" x14ac:dyDescent="0.25">
      <c r="A15" t="s">
        <v>75</v>
      </c>
      <c r="B15">
        <v>1438</v>
      </c>
      <c r="C15">
        <v>1200</v>
      </c>
      <c r="D15">
        <v>1751</v>
      </c>
      <c r="F15">
        <v>104</v>
      </c>
      <c r="G15">
        <v>0</v>
      </c>
      <c r="H15">
        <v>338</v>
      </c>
    </row>
    <row r="16" spans="1:8" x14ac:dyDescent="0.25">
      <c r="A16" t="s">
        <v>76</v>
      </c>
      <c r="B16">
        <v>1935</v>
      </c>
      <c r="C16">
        <v>1225</v>
      </c>
      <c r="D16">
        <v>2602</v>
      </c>
      <c r="F16">
        <v>235</v>
      </c>
      <c r="G16">
        <v>0</v>
      </c>
      <c r="H16">
        <v>1072</v>
      </c>
    </row>
    <row r="17" spans="1:8" x14ac:dyDescent="0.25">
      <c r="A17" t="s">
        <v>115</v>
      </c>
      <c r="B17">
        <v>8154</v>
      </c>
      <c r="C17">
        <v>4687</v>
      </c>
      <c r="D17">
        <v>15183</v>
      </c>
      <c r="F17">
        <v>5345</v>
      </c>
      <c r="G17">
        <v>0</v>
      </c>
      <c r="H17">
        <v>15395</v>
      </c>
    </row>
    <row r="20" spans="1:8" x14ac:dyDescent="0.25">
      <c r="A20" t="s">
        <v>196</v>
      </c>
    </row>
    <row r="21" spans="1:8" x14ac:dyDescent="0.25">
      <c r="A21" t="s">
        <v>197</v>
      </c>
    </row>
    <row r="23" spans="1:8" x14ac:dyDescent="0.25">
      <c r="A23" t="s">
        <v>4</v>
      </c>
      <c r="B23" t="s">
        <v>198</v>
      </c>
    </row>
    <row r="24" spans="1:8" x14ac:dyDescent="0.25">
      <c r="A24" t="s">
        <v>36</v>
      </c>
      <c r="B24">
        <v>12</v>
      </c>
    </row>
    <row r="25" spans="1:8" x14ac:dyDescent="0.25">
      <c r="A25" t="s">
        <v>10</v>
      </c>
      <c r="B25">
        <v>8</v>
      </c>
    </row>
    <row r="26" spans="1:8" x14ac:dyDescent="0.25">
      <c r="A26" t="s">
        <v>11</v>
      </c>
      <c r="B26">
        <v>12</v>
      </c>
    </row>
    <row r="27" spans="1:8" x14ac:dyDescent="0.25">
      <c r="A27" t="s">
        <v>17</v>
      </c>
      <c r="B27">
        <v>42</v>
      </c>
    </row>
    <row r="28" spans="1:8" x14ac:dyDescent="0.25">
      <c r="A28" t="s">
        <v>41</v>
      </c>
      <c r="B28">
        <v>127</v>
      </c>
    </row>
    <row r="31" spans="1:8" x14ac:dyDescent="0.25">
      <c r="A31" t="s">
        <v>199</v>
      </c>
      <c r="B31" t="s">
        <v>200</v>
      </c>
    </row>
    <row r="32" spans="1:8" x14ac:dyDescent="0.25">
      <c r="A32" t="s">
        <v>201</v>
      </c>
    </row>
    <row r="35" spans="1:2" x14ac:dyDescent="0.25">
      <c r="A35" t="s">
        <v>4</v>
      </c>
      <c r="B35" t="s">
        <v>202</v>
      </c>
    </row>
    <row r="36" spans="1:2" x14ac:dyDescent="0.25">
      <c r="A36" t="s">
        <v>203</v>
      </c>
      <c r="B36">
        <v>1.8</v>
      </c>
    </row>
    <row r="37" spans="1:2" x14ac:dyDescent="0.25">
      <c r="A37" t="s">
        <v>204</v>
      </c>
      <c r="B37">
        <v>0.4</v>
      </c>
    </row>
    <row r="38" spans="1:2" x14ac:dyDescent="0.25">
      <c r="A38" t="s">
        <v>205</v>
      </c>
      <c r="B38">
        <v>0.2</v>
      </c>
    </row>
    <row r="39" spans="1:2" x14ac:dyDescent="0.25">
      <c r="A39" t="s">
        <v>206</v>
      </c>
      <c r="B39">
        <v>0.4</v>
      </c>
    </row>
    <row r="40" spans="1:2" x14ac:dyDescent="0.25">
      <c r="A40" t="s">
        <v>207</v>
      </c>
      <c r="B40">
        <v>0.5</v>
      </c>
    </row>
    <row r="41" spans="1:2" x14ac:dyDescent="0.25">
      <c r="A41" t="s">
        <v>72</v>
      </c>
      <c r="B41">
        <v>1.4</v>
      </c>
    </row>
    <row r="42" spans="1:2" x14ac:dyDescent="0.25">
      <c r="A42" t="s">
        <v>126</v>
      </c>
      <c r="B42">
        <v>1.9</v>
      </c>
    </row>
    <row r="43" spans="1:2" x14ac:dyDescent="0.25">
      <c r="A43" t="s">
        <v>115</v>
      </c>
      <c r="B43">
        <v>7</v>
      </c>
    </row>
    <row r="46" spans="1:2" x14ac:dyDescent="0.25">
      <c r="A46" t="s">
        <v>208</v>
      </c>
      <c r="B46" t="s">
        <v>209</v>
      </c>
    </row>
    <row r="47" spans="1:2" x14ac:dyDescent="0.25">
      <c r="A47" t="s">
        <v>201</v>
      </c>
    </row>
    <row r="50" spans="1:2" x14ac:dyDescent="0.25">
      <c r="A50" t="s">
        <v>4</v>
      </c>
      <c r="B50" t="s">
        <v>202</v>
      </c>
    </row>
    <row r="51" spans="1:2" x14ac:dyDescent="0.25">
      <c r="A51" t="s">
        <v>203</v>
      </c>
      <c r="B51">
        <v>1.6</v>
      </c>
    </row>
    <row r="52" spans="1:2" x14ac:dyDescent="0.25">
      <c r="A52" t="s">
        <v>204</v>
      </c>
      <c r="B52">
        <v>0.8</v>
      </c>
    </row>
    <row r="53" spans="1:2" x14ac:dyDescent="0.25">
      <c r="A53" t="s">
        <v>205</v>
      </c>
      <c r="B53">
        <v>0.3</v>
      </c>
    </row>
    <row r="54" spans="1:2" x14ac:dyDescent="0.25">
      <c r="A54" t="s">
        <v>206</v>
      </c>
      <c r="B54">
        <v>0.1</v>
      </c>
    </row>
    <row r="55" spans="1:2" x14ac:dyDescent="0.25">
      <c r="A55" t="s">
        <v>207</v>
      </c>
      <c r="B55">
        <v>1.2</v>
      </c>
    </row>
    <row r="56" spans="1:2" x14ac:dyDescent="0.25">
      <c r="A56" t="s">
        <v>72</v>
      </c>
      <c r="B56">
        <v>1.3</v>
      </c>
    </row>
    <row r="57" spans="1:2" x14ac:dyDescent="0.25">
      <c r="A57" t="s">
        <v>126</v>
      </c>
      <c r="B57">
        <v>1.9</v>
      </c>
    </row>
    <row r="58" spans="1:2" x14ac:dyDescent="0.25">
      <c r="A58" t="s">
        <v>115</v>
      </c>
      <c r="B58">
        <v>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H25" sqref="H25"/>
    </sheetView>
  </sheetViews>
  <sheetFormatPr defaultRowHeight="15" x14ac:dyDescent="0.25"/>
  <sheetData>
    <row r="1" spans="1:7" x14ac:dyDescent="0.25">
      <c r="A1" t="s">
        <v>212</v>
      </c>
    </row>
    <row r="3" spans="1:7" x14ac:dyDescent="0.25">
      <c r="A3" t="s">
        <v>213</v>
      </c>
    </row>
    <row r="4" spans="1:7" x14ac:dyDescent="0.25">
      <c r="A4" t="s">
        <v>214</v>
      </c>
    </row>
    <row r="6" spans="1:7" x14ac:dyDescent="0.25">
      <c r="D6" t="s">
        <v>34</v>
      </c>
      <c r="F6" t="s">
        <v>211</v>
      </c>
    </row>
    <row r="7" spans="1:7" x14ac:dyDescent="0.25">
      <c r="A7" t="s">
        <v>4</v>
      </c>
      <c r="D7" t="s">
        <v>5</v>
      </c>
      <c r="E7" t="s">
        <v>6</v>
      </c>
      <c r="F7" t="s">
        <v>5</v>
      </c>
      <c r="G7" t="s">
        <v>6</v>
      </c>
    </row>
    <row r="8" spans="1:7" x14ac:dyDescent="0.25">
      <c r="A8" t="s">
        <v>172</v>
      </c>
      <c r="D8">
        <v>9</v>
      </c>
      <c r="E8">
        <v>15</v>
      </c>
      <c r="F8">
        <v>2</v>
      </c>
      <c r="G8">
        <v>4</v>
      </c>
    </row>
    <row r="9" spans="1:7" x14ac:dyDescent="0.25">
      <c r="A9" t="s">
        <v>71</v>
      </c>
      <c r="D9">
        <v>49</v>
      </c>
      <c r="E9">
        <v>44</v>
      </c>
      <c r="F9">
        <v>1</v>
      </c>
      <c r="G9">
        <v>1</v>
      </c>
    </row>
    <row r="10" spans="1:7" x14ac:dyDescent="0.25">
      <c r="A10" t="s">
        <v>210</v>
      </c>
      <c r="D10">
        <v>133</v>
      </c>
      <c r="E10">
        <v>161</v>
      </c>
      <c r="F10">
        <v>23</v>
      </c>
      <c r="G10">
        <v>27</v>
      </c>
    </row>
    <row r="11" spans="1:7" x14ac:dyDescent="0.25">
      <c r="A11" t="s">
        <v>207</v>
      </c>
      <c r="D11">
        <v>89</v>
      </c>
      <c r="E11">
        <v>190</v>
      </c>
      <c r="F11">
        <v>16</v>
      </c>
      <c r="G11">
        <v>67</v>
      </c>
    </row>
    <row r="12" spans="1:7" x14ac:dyDescent="0.25">
      <c r="A12" t="s">
        <v>13</v>
      </c>
      <c r="D12">
        <v>53</v>
      </c>
      <c r="E12">
        <v>33</v>
      </c>
      <c r="F12">
        <v>15</v>
      </c>
      <c r="G12">
        <v>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10" workbookViewId="0">
      <selection activeCell="B3" sqref="B3"/>
    </sheetView>
  </sheetViews>
  <sheetFormatPr defaultRowHeight="15" x14ac:dyDescent="0.25"/>
  <cols>
    <col min="2" max="2" width="11.140625" customWidth="1"/>
  </cols>
  <sheetData>
    <row r="1" spans="1:3" x14ac:dyDescent="0.25">
      <c r="A1" t="s">
        <v>215</v>
      </c>
    </row>
    <row r="3" spans="1:3" x14ac:dyDescent="0.25">
      <c r="A3" t="s">
        <v>216</v>
      </c>
    </row>
    <row r="4" spans="1:3" x14ac:dyDescent="0.25">
      <c r="A4" t="s">
        <v>219</v>
      </c>
    </row>
    <row r="6" spans="1:3" x14ac:dyDescent="0.25">
      <c r="A6" t="s">
        <v>217</v>
      </c>
    </row>
    <row r="7" spans="1:3" ht="60" x14ac:dyDescent="0.25">
      <c r="B7" s="7" t="s">
        <v>218</v>
      </c>
      <c r="C7" t="s">
        <v>34</v>
      </c>
    </row>
    <row r="8" spans="1:3" x14ac:dyDescent="0.25">
      <c r="A8" t="s">
        <v>36</v>
      </c>
      <c r="B8">
        <v>0.17400000000000004</v>
      </c>
      <c r="C8">
        <v>262</v>
      </c>
    </row>
    <row r="9" spans="1:3" x14ac:dyDescent="0.25">
      <c r="A9" t="s">
        <v>71</v>
      </c>
      <c r="B9">
        <v>0.20699999999999996</v>
      </c>
      <c r="C9">
        <v>895</v>
      </c>
    </row>
    <row r="10" spans="1:3" x14ac:dyDescent="0.25">
      <c r="A10" t="s">
        <v>12</v>
      </c>
      <c r="B10">
        <v>0.32599999999999996</v>
      </c>
      <c r="C10">
        <v>3997</v>
      </c>
    </row>
    <row r="11" spans="1:3" x14ac:dyDescent="0.25">
      <c r="A11" t="s">
        <v>75</v>
      </c>
      <c r="B11">
        <v>0.43500000000000005</v>
      </c>
      <c r="C11">
        <v>5023</v>
      </c>
    </row>
    <row r="12" spans="1:3" x14ac:dyDescent="0.25">
      <c r="A12" t="s">
        <v>76</v>
      </c>
      <c r="B12">
        <v>0.58150000000000002</v>
      </c>
      <c r="C12">
        <v>1876</v>
      </c>
    </row>
    <row r="13" spans="1:3" x14ac:dyDescent="0.25">
      <c r="A13" t="s">
        <v>92</v>
      </c>
      <c r="B13">
        <v>0.66300000000000003</v>
      </c>
      <c r="C13">
        <v>613</v>
      </c>
    </row>
    <row r="14" spans="1:3" x14ac:dyDescent="0.25">
      <c r="A14" t="s">
        <v>122</v>
      </c>
      <c r="B14">
        <v>0.84</v>
      </c>
      <c r="C14">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topLeftCell="A70" workbookViewId="0">
      <selection activeCell="F53" sqref="F53"/>
    </sheetView>
  </sheetViews>
  <sheetFormatPr defaultRowHeight="15" x14ac:dyDescent="0.25"/>
  <sheetData>
    <row r="1" spans="1:7" x14ac:dyDescent="0.25">
      <c r="A1" t="s">
        <v>220</v>
      </c>
    </row>
    <row r="3" spans="1:7" x14ac:dyDescent="0.25">
      <c r="A3" t="s">
        <v>221</v>
      </c>
    </row>
    <row r="4" spans="1:7" x14ac:dyDescent="0.25">
      <c r="A4" t="s">
        <v>222</v>
      </c>
    </row>
    <row r="7" spans="1:7" x14ac:dyDescent="0.25">
      <c r="D7" t="s">
        <v>5</v>
      </c>
      <c r="E7" t="s">
        <v>5</v>
      </c>
      <c r="F7" t="s">
        <v>6</v>
      </c>
      <c r="G7" t="s">
        <v>6</v>
      </c>
    </row>
    <row r="8" spans="1:7" x14ac:dyDescent="0.25">
      <c r="A8" t="s">
        <v>4</v>
      </c>
      <c r="D8" t="s">
        <v>34</v>
      </c>
      <c r="E8" t="s">
        <v>35</v>
      </c>
      <c r="F8" t="s">
        <v>34</v>
      </c>
      <c r="G8" t="s">
        <v>35</v>
      </c>
    </row>
    <row r="9" spans="1:7" x14ac:dyDescent="0.25">
      <c r="A9" t="s">
        <v>7</v>
      </c>
      <c r="D9">
        <v>86</v>
      </c>
      <c r="E9">
        <v>4</v>
      </c>
      <c r="F9">
        <v>106</v>
      </c>
      <c r="G9">
        <v>9</v>
      </c>
    </row>
    <row r="10" spans="1:7" x14ac:dyDescent="0.25">
      <c r="A10" t="s">
        <v>16</v>
      </c>
      <c r="D10">
        <v>602</v>
      </c>
      <c r="E10">
        <v>10</v>
      </c>
      <c r="F10">
        <v>571</v>
      </c>
      <c r="G10">
        <v>20</v>
      </c>
    </row>
    <row r="11" spans="1:7" x14ac:dyDescent="0.25">
      <c r="A11" t="s">
        <v>10</v>
      </c>
      <c r="D11">
        <v>856</v>
      </c>
      <c r="E11">
        <v>4</v>
      </c>
      <c r="F11">
        <v>864</v>
      </c>
      <c r="G11">
        <v>4</v>
      </c>
    </row>
    <row r="12" spans="1:7" x14ac:dyDescent="0.25">
      <c r="A12" t="s">
        <v>11</v>
      </c>
      <c r="D12">
        <v>715</v>
      </c>
      <c r="E12">
        <v>3</v>
      </c>
      <c r="F12">
        <v>813</v>
      </c>
      <c r="G12">
        <v>7</v>
      </c>
    </row>
    <row r="13" spans="1:7" x14ac:dyDescent="0.25">
      <c r="A13" t="s">
        <v>17</v>
      </c>
      <c r="D13">
        <v>631</v>
      </c>
      <c r="E13">
        <v>8</v>
      </c>
      <c r="F13">
        <v>821</v>
      </c>
      <c r="G13">
        <v>8</v>
      </c>
    </row>
    <row r="14" spans="1:7" x14ac:dyDescent="0.25">
      <c r="A14" t="s">
        <v>18</v>
      </c>
      <c r="D14">
        <v>373</v>
      </c>
      <c r="E14">
        <v>12</v>
      </c>
      <c r="F14">
        <v>820</v>
      </c>
      <c r="G14">
        <v>16</v>
      </c>
    </row>
    <row r="15" spans="1:7" x14ac:dyDescent="0.25">
      <c r="A15" t="s">
        <v>19</v>
      </c>
      <c r="D15">
        <v>517</v>
      </c>
      <c r="E15">
        <v>25</v>
      </c>
      <c r="F15">
        <v>701</v>
      </c>
      <c r="G15">
        <v>13</v>
      </c>
    </row>
    <row r="16" spans="1:7" x14ac:dyDescent="0.25">
      <c r="A16" t="s">
        <v>61</v>
      </c>
      <c r="D16">
        <v>540</v>
      </c>
      <c r="E16">
        <v>19</v>
      </c>
      <c r="F16">
        <v>622</v>
      </c>
      <c r="G16">
        <v>9</v>
      </c>
    </row>
    <row r="17" spans="1:12" x14ac:dyDescent="0.25">
      <c r="A17" t="s">
        <v>62</v>
      </c>
      <c r="D17">
        <v>440</v>
      </c>
      <c r="E17">
        <v>13</v>
      </c>
      <c r="F17">
        <v>490</v>
      </c>
      <c r="G17">
        <v>10</v>
      </c>
    </row>
    <row r="18" spans="1:12" x14ac:dyDescent="0.25">
      <c r="A18" t="s">
        <v>63</v>
      </c>
      <c r="D18">
        <v>322</v>
      </c>
      <c r="E18">
        <v>9</v>
      </c>
      <c r="F18">
        <v>307</v>
      </c>
      <c r="G18">
        <v>3</v>
      </c>
    </row>
    <row r="19" spans="1:12" x14ac:dyDescent="0.25">
      <c r="A19" t="s">
        <v>67</v>
      </c>
      <c r="D19">
        <v>224</v>
      </c>
      <c r="E19">
        <v>3</v>
      </c>
      <c r="F19">
        <v>283</v>
      </c>
      <c r="G19">
        <v>1</v>
      </c>
    </row>
    <row r="20" spans="1:12" x14ac:dyDescent="0.25">
      <c r="A20" t="s">
        <v>98</v>
      </c>
      <c r="D20">
        <v>170</v>
      </c>
      <c r="E20">
        <v>3</v>
      </c>
      <c r="F20">
        <v>197</v>
      </c>
      <c r="G20">
        <v>1</v>
      </c>
    </row>
    <row r="21" spans="1:12" x14ac:dyDescent="0.25">
      <c r="A21" t="s">
        <v>99</v>
      </c>
      <c r="D21">
        <v>97</v>
      </c>
      <c r="E21">
        <v>2</v>
      </c>
      <c r="F21">
        <v>125</v>
      </c>
      <c r="G21">
        <v>2</v>
      </c>
    </row>
    <row r="22" spans="1:12" x14ac:dyDescent="0.25">
      <c r="A22" t="s">
        <v>100</v>
      </c>
      <c r="D22">
        <v>72</v>
      </c>
      <c r="E22">
        <v>0</v>
      </c>
      <c r="F22">
        <v>111</v>
      </c>
      <c r="G22">
        <v>6</v>
      </c>
    </row>
    <row r="23" spans="1:12" x14ac:dyDescent="0.25">
      <c r="A23" t="s">
        <v>101</v>
      </c>
      <c r="D23">
        <v>57</v>
      </c>
      <c r="E23">
        <v>3</v>
      </c>
      <c r="F23">
        <v>70</v>
      </c>
      <c r="G23">
        <v>3</v>
      </c>
    </row>
    <row r="24" spans="1:12" x14ac:dyDescent="0.25">
      <c r="A24" t="s">
        <v>102</v>
      </c>
      <c r="D24">
        <v>26</v>
      </c>
      <c r="E24">
        <v>1</v>
      </c>
      <c r="F24">
        <v>33</v>
      </c>
      <c r="G24">
        <v>4</v>
      </c>
    </row>
    <row r="25" spans="1:12" x14ac:dyDescent="0.25">
      <c r="A25" t="s">
        <v>223</v>
      </c>
      <c r="D25">
        <v>22</v>
      </c>
      <c r="E25">
        <v>2</v>
      </c>
      <c r="F25">
        <v>22</v>
      </c>
      <c r="G25">
        <v>0</v>
      </c>
    </row>
    <row r="28" spans="1:12" x14ac:dyDescent="0.25">
      <c r="A28" t="s">
        <v>224</v>
      </c>
    </row>
    <row r="29" spans="1:12" x14ac:dyDescent="0.25">
      <c r="A29" t="s">
        <v>225</v>
      </c>
    </row>
    <row r="31" spans="1:12" x14ac:dyDescent="0.25">
      <c r="D31" t="s">
        <v>5</v>
      </c>
      <c r="E31" t="s">
        <v>5</v>
      </c>
      <c r="F31" t="s">
        <v>5</v>
      </c>
      <c r="G31" t="s">
        <v>5</v>
      </c>
      <c r="I31" t="s">
        <v>6</v>
      </c>
      <c r="J31" t="s">
        <v>6</v>
      </c>
      <c r="K31" t="s">
        <v>6</v>
      </c>
      <c r="L31" t="s">
        <v>6</v>
      </c>
    </row>
    <row r="32" spans="1:12" x14ac:dyDescent="0.25">
      <c r="A32" t="s">
        <v>120</v>
      </c>
      <c r="D32" t="s">
        <v>226</v>
      </c>
      <c r="E32" t="s">
        <v>227</v>
      </c>
      <c r="F32" t="s">
        <v>34</v>
      </c>
      <c r="G32" t="s">
        <v>35</v>
      </c>
      <c r="I32" t="s">
        <v>226</v>
      </c>
      <c r="J32" t="s">
        <v>227</v>
      </c>
      <c r="K32" t="s">
        <v>34</v>
      </c>
      <c r="L32" t="s">
        <v>35</v>
      </c>
    </row>
    <row r="33" spans="1:12" x14ac:dyDescent="0.25">
      <c r="A33" t="s">
        <v>7</v>
      </c>
      <c r="D33">
        <v>250</v>
      </c>
      <c r="E33">
        <v>21</v>
      </c>
      <c r="F33">
        <v>229</v>
      </c>
      <c r="G33">
        <v>15</v>
      </c>
      <c r="I33">
        <v>237</v>
      </c>
      <c r="J33">
        <v>30</v>
      </c>
      <c r="K33">
        <v>207</v>
      </c>
      <c r="L33">
        <v>11</v>
      </c>
    </row>
    <row r="34" spans="1:12" x14ac:dyDescent="0.25">
      <c r="A34" t="s">
        <v>16</v>
      </c>
      <c r="D34">
        <v>1705</v>
      </c>
      <c r="E34">
        <v>132</v>
      </c>
      <c r="F34">
        <v>1573</v>
      </c>
      <c r="G34">
        <v>18</v>
      </c>
      <c r="I34">
        <v>1571</v>
      </c>
      <c r="J34">
        <v>133</v>
      </c>
      <c r="K34">
        <v>1438</v>
      </c>
      <c r="L34">
        <v>31</v>
      </c>
    </row>
    <row r="35" spans="1:12" x14ac:dyDescent="0.25">
      <c r="A35" t="s">
        <v>10</v>
      </c>
      <c r="D35">
        <v>2370</v>
      </c>
      <c r="E35">
        <v>162</v>
      </c>
      <c r="F35">
        <v>2208</v>
      </c>
      <c r="G35">
        <v>10</v>
      </c>
      <c r="I35">
        <v>2411</v>
      </c>
      <c r="J35">
        <v>171</v>
      </c>
      <c r="K35">
        <v>2240</v>
      </c>
      <c r="L35">
        <v>12</v>
      </c>
    </row>
    <row r="36" spans="1:12" x14ac:dyDescent="0.25">
      <c r="A36" t="s">
        <v>11</v>
      </c>
      <c r="D36">
        <v>2085</v>
      </c>
      <c r="E36">
        <v>161</v>
      </c>
      <c r="F36">
        <v>1924</v>
      </c>
      <c r="G36">
        <v>8</v>
      </c>
      <c r="I36">
        <v>2200</v>
      </c>
      <c r="J36">
        <v>167</v>
      </c>
      <c r="K36">
        <v>2033</v>
      </c>
      <c r="L36">
        <v>14</v>
      </c>
    </row>
    <row r="37" spans="1:12" x14ac:dyDescent="0.25">
      <c r="A37" t="s">
        <v>17</v>
      </c>
      <c r="D37">
        <v>1494</v>
      </c>
      <c r="E37">
        <v>91</v>
      </c>
      <c r="F37">
        <v>1403</v>
      </c>
      <c r="G37">
        <v>19</v>
      </c>
      <c r="I37">
        <v>2066</v>
      </c>
      <c r="J37">
        <v>162</v>
      </c>
      <c r="K37">
        <v>1904</v>
      </c>
      <c r="L37">
        <v>14</v>
      </c>
    </row>
    <row r="38" spans="1:12" x14ac:dyDescent="0.25">
      <c r="A38" t="s">
        <v>18</v>
      </c>
      <c r="D38">
        <v>969</v>
      </c>
      <c r="E38">
        <v>68</v>
      </c>
      <c r="F38">
        <v>901</v>
      </c>
      <c r="G38">
        <v>25</v>
      </c>
      <c r="I38">
        <v>2411</v>
      </c>
      <c r="J38">
        <v>179</v>
      </c>
      <c r="K38">
        <v>2232</v>
      </c>
      <c r="L38">
        <v>39</v>
      </c>
    </row>
    <row r="39" spans="1:12" x14ac:dyDescent="0.25">
      <c r="A39" t="s">
        <v>19</v>
      </c>
      <c r="D39">
        <v>1394</v>
      </c>
      <c r="E39">
        <v>62</v>
      </c>
      <c r="F39">
        <v>1332</v>
      </c>
      <c r="G39">
        <v>61</v>
      </c>
      <c r="I39">
        <v>2315</v>
      </c>
      <c r="J39">
        <v>150</v>
      </c>
      <c r="K39">
        <v>2165</v>
      </c>
      <c r="L39">
        <v>45</v>
      </c>
    </row>
    <row r="40" spans="1:12" x14ac:dyDescent="0.25">
      <c r="A40" t="s">
        <v>61</v>
      </c>
      <c r="D40">
        <v>1531</v>
      </c>
      <c r="E40">
        <v>121</v>
      </c>
      <c r="F40">
        <v>1410</v>
      </c>
      <c r="G40">
        <v>43</v>
      </c>
      <c r="I40">
        <v>1916</v>
      </c>
      <c r="J40">
        <v>150</v>
      </c>
      <c r="K40">
        <v>1766</v>
      </c>
      <c r="L40">
        <v>35</v>
      </c>
    </row>
    <row r="41" spans="1:12" x14ac:dyDescent="0.25">
      <c r="A41" t="s">
        <v>62</v>
      </c>
      <c r="D41">
        <v>1436</v>
      </c>
      <c r="E41">
        <v>91</v>
      </c>
      <c r="F41">
        <v>1345</v>
      </c>
      <c r="G41">
        <v>38</v>
      </c>
      <c r="I41">
        <v>1459</v>
      </c>
      <c r="J41">
        <v>115</v>
      </c>
      <c r="K41">
        <v>1344</v>
      </c>
      <c r="L41">
        <v>23</v>
      </c>
    </row>
    <row r="42" spans="1:12" x14ac:dyDescent="0.25">
      <c r="A42" t="s">
        <v>63</v>
      </c>
      <c r="D42">
        <v>958</v>
      </c>
      <c r="E42">
        <v>93</v>
      </c>
      <c r="F42">
        <v>865</v>
      </c>
      <c r="G42">
        <v>16</v>
      </c>
      <c r="I42">
        <v>988</v>
      </c>
      <c r="J42">
        <v>86</v>
      </c>
      <c r="K42">
        <v>902</v>
      </c>
      <c r="L42">
        <v>16</v>
      </c>
    </row>
    <row r="43" spans="1:12" x14ac:dyDescent="0.25">
      <c r="A43" t="s">
        <v>67</v>
      </c>
      <c r="D43">
        <v>733</v>
      </c>
      <c r="E43">
        <v>81</v>
      </c>
      <c r="F43">
        <v>652</v>
      </c>
      <c r="G43">
        <v>12</v>
      </c>
      <c r="I43">
        <v>749</v>
      </c>
      <c r="J43">
        <v>87</v>
      </c>
      <c r="K43">
        <v>662</v>
      </c>
      <c r="L43">
        <v>8</v>
      </c>
    </row>
    <row r="44" spans="1:12" x14ac:dyDescent="0.25">
      <c r="A44" t="s">
        <v>98</v>
      </c>
      <c r="D44">
        <v>471</v>
      </c>
      <c r="E44">
        <v>60</v>
      </c>
      <c r="F44">
        <v>411</v>
      </c>
      <c r="G44">
        <v>9</v>
      </c>
      <c r="I44">
        <v>543</v>
      </c>
      <c r="J44">
        <v>65</v>
      </c>
      <c r="K44">
        <v>478</v>
      </c>
      <c r="L44">
        <v>8</v>
      </c>
    </row>
    <row r="45" spans="1:12" x14ac:dyDescent="0.25">
      <c r="A45" t="s">
        <v>99</v>
      </c>
      <c r="D45">
        <v>264</v>
      </c>
      <c r="E45">
        <v>40</v>
      </c>
      <c r="F45">
        <v>224</v>
      </c>
      <c r="G45">
        <v>3</v>
      </c>
      <c r="I45">
        <v>319</v>
      </c>
      <c r="J45">
        <v>47</v>
      </c>
      <c r="K45">
        <v>272</v>
      </c>
      <c r="L45">
        <v>3</v>
      </c>
    </row>
    <row r="46" spans="1:12" x14ac:dyDescent="0.25">
      <c r="A46" t="s">
        <v>100</v>
      </c>
      <c r="D46">
        <v>198</v>
      </c>
      <c r="E46">
        <v>33</v>
      </c>
      <c r="F46">
        <v>165</v>
      </c>
      <c r="G46">
        <v>3</v>
      </c>
      <c r="I46">
        <v>254</v>
      </c>
      <c r="J46">
        <v>36</v>
      </c>
      <c r="K46">
        <v>218</v>
      </c>
      <c r="L46">
        <v>9</v>
      </c>
    </row>
    <row r="47" spans="1:12" x14ac:dyDescent="0.25">
      <c r="A47" t="s">
        <v>101</v>
      </c>
      <c r="D47">
        <v>120</v>
      </c>
      <c r="E47">
        <v>20</v>
      </c>
      <c r="F47">
        <v>100</v>
      </c>
      <c r="G47">
        <v>4</v>
      </c>
      <c r="I47">
        <v>157</v>
      </c>
      <c r="J47">
        <v>29</v>
      </c>
      <c r="K47">
        <v>128</v>
      </c>
      <c r="L47">
        <v>7</v>
      </c>
    </row>
    <row r="48" spans="1:12" x14ac:dyDescent="0.25">
      <c r="A48" t="s">
        <v>102</v>
      </c>
      <c r="D48">
        <v>66</v>
      </c>
      <c r="E48">
        <v>6</v>
      </c>
      <c r="F48">
        <v>60</v>
      </c>
      <c r="G48">
        <v>1</v>
      </c>
      <c r="I48">
        <v>91</v>
      </c>
      <c r="J48">
        <v>14</v>
      </c>
      <c r="K48">
        <v>77</v>
      </c>
      <c r="L48">
        <v>7</v>
      </c>
    </row>
    <row r="49" spans="1:12" x14ac:dyDescent="0.25">
      <c r="A49" t="s">
        <v>223</v>
      </c>
      <c r="D49">
        <v>45</v>
      </c>
      <c r="E49">
        <v>8</v>
      </c>
      <c r="F49">
        <v>37</v>
      </c>
      <c r="G49">
        <v>2</v>
      </c>
      <c r="I49">
        <v>73</v>
      </c>
      <c r="J49">
        <v>11</v>
      </c>
      <c r="K49">
        <v>62</v>
      </c>
      <c r="L49">
        <v>1</v>
      </c>
    </row>
    <row r="53" spans="1:12" x14ac:dyDescent="0.25">
      <c r="A53" t="s">
        <v>228</v>
      </c>
      <c r="B53" t="s">
        <v>229</v>
      </c>
    </row>
    <row r="54" spans="1:12" x14ac:dyDescent="0.25">
      <c r="A54" t="s">
        <v>225</v>
      </c>
    </row>
    <row r="57" spans="1:12" x14ac:dyDescent="0.25">
      <c r="D57" t="s">
        <v>5</v>
      </c>
      <c r="E57" t="s">
        <v>5</v>
      </c>
      <c r="F57" t="s">
        <v>6</v>
      </c>
      <c r="G57" t="s">
        <v>6</v>
      </c>
    </row>
    <row r="58" spans="1:12" x14ac:dyDescent="0.25">
      <c r="A58" t="s">
        <v>120</v>
      </c>
      <c r="D58" t="s">
        <v>34</v>
      </c>
      <c r="E58" t="s">
        <v>35</v>
      </c>
      <c r="F58" t="s">
        <v>34</v>
      </c>
      <c r="G58" t="s">
        <v>35</v>
      </c>
    </row>
    <row r="59" spans="1:12" x14ac:dyDescent="0.25">
      <c r="A59" t="s">
        <v>7</v>
      </c>
      <c r="D59">
        <v>131</v>
      </c>
      <c r="E59">
        <v>7</v>
      </c>
      <c r="F59">
        <v>93</v>
      </c>
      <c r="G59">
        <v>4</v>
      </c>
    </row>
    <row r="60" spans="1:12" x14ac:dyDescent="0.25">
      <c r="A60" t="s">
        <v>16</v>
      </c>
      <c r="D60">
        <v>1011</v>
      </c>
      <c r="E60">
        <v>6</v>
      </c>
      <c r="F60">
        <v>968</v>
      </c>
      <c r="G60">
        <v>8</v>
      </c>
    </row>
    <row r="61" spans="1:12" x14ac:dyDescent="0.25">
      <c r="A61" t="s">
        <v>10</v>
      </c>
      <c r="D61">
        <v>1243</v>
      </c>
      <c r="E61">
        <v>0</v>
      </c>
      <c r="F61">
        <v>1300</v>
      </c>
      <c r="G61">
        <v>0</v>
      </c>
    </row>
    <row r="62" spans="1:12" x14ac:dyDescent="0.25">
      <c r="A62" t="s">
        <v>11</v>
      </c>
      <c r="D62">
        <v>832</v>
      </c>
      <c r="E62">
        <v>2</v>
      </c>
      <c r="F62">
        <v>1014</v>
      </c>
      <c r="G62">
        <v>1</v>
      </c>
    </row>
    <row r="63" spans="1:12" x14ac:dyDescent="0.25">
      <c r="A63" t="s">
        <v>17</v>
      </c>
      <c r="D63">
        <v>681</v>
      </c>
      <c r="E63">
        <v>5</v>
      </c>
      <c r="F63">
        <v>845</v>
      </c>
      <c r="G63">
        <v>2</v>
      </c>
    </row>
    <row r="64" spans="1:12" x14ac:dyDescent="0.25">
      <c r="A64" t="s">
        <v>18</v>
      </c>
      <c r="D64">
        <v>593</v>
      </c>
      <c r="E64">
        <v>0</v>
      </c>
      <c r="F64">
        <v>1003</v>
      </c>
      <c r="G64">
        <v>1</v>
      </c>
    </row>
    <row r="65" spans="1:7" x14ac:dyDescent="0.25">
      <c r="A65" t="s">
        <v>19</v>
      </c>
      <c r="D65">
        <v>643</v>
      </c>
      <c r="E65">
        <v>1</v>
      </c>
      <c r="F65">
        <v>1107</v>
      </c>
      <c r="G65">
        <v>2</v>
      </c>
    </row>
    <row r="66" spans="1:7" x14ac:dyDescent="0.25">
      <c r="A66" t="s">
        <v>61</v>
      </c>
      <c r="D66">
        <v>780</v>
      </c>
      <c r="E66">
        <v>2</v>
      </c>
      <c r="F66">
        <v>1239</v>
      </c>
      <c r="G66">
        <v>6</v>
      </c>
    </row>
    <row r="67" spans="1:7" x14ac:dyDescent="0.25">
      <c r="A67" t="s">
        <v>62</v>
      </c>
      <c r="D67">
        <v>920</v>
      </c>
      <c r="E67">
        <v>8</v>
      </c>
      <c r="F67">
        <v>1171</v>
      </c>
      <c r="G67">
        <v>3</v>
      </c>
    </row>
    <row r="68" spans="1:7" x14ac:dyDescent="0.25">
      <c r="A68" t="s">
        <v>63</v>
      </c>
      <c r="D68">
        <v>752</v>
      </c>
      <c r="E68">
        <v>2</v>
      </c>
      <c r="F68">
        <v>983</v>
      </c>
      <c r="G68">
        <v>4</v>
      </c>
    </row>
    <row r="69" spans="1:7" x14ac:dyDescent="0.25">
      <c r="A69" t="s">
        <v>67</v>
      </c>
      <c r="D69">
        <v>536</v>
      </c>
      <c r="E69">
        <v>3</v>
      </c>
      <c r="F69">
        <v>745</v>
      </c>
      <c r="G69">
        <v>5</v>
      </c>
    </row>
    <row r="70" spans="1:7" x14ac:dyDescent="0.25">
      <c r="A70" t="s">
        <v>98</v>
      </c>
      <c r="D70">
        <v>496</v>
      </c>
      <c r="E70">
        <v>6</v>
      </c>
      <c r="F70">
        <v>647</v>
      </c>
      <c r="G70">
        <v>4</v>
      </c>
    </row>
    <row r="71" spans="1:7" x14ac:dyDescent="0.25">
      <c r="A71" t="s">
        <v>99</v>
      </c>
      <c r="D71">
        <v>319</v>
      </c>
      <c r="E71">
        <v>6</v>
      </c>
      <c r="F71">
        <v>426</v>
      </c>
      <c r="G71">
        <v>2</v>
      </c>
    </row>
    <row r="72" spans="1:7" x14ac:dyDescent="0.25">
      <c r="A72" t="s">
        <v>100</v>
      </c>
      <c r="D72">
        <v>275</v>
      </c>
      <c r="E72">
        <v>4</v>
      </c>
      <c r="F72">
        <v>398</v>
      </c>
      <c r="G72">
        <v>9</v>
      </c>
    </row>
    <row r="73" spans="1:7" x14ac:dyDescent="0.25">
      <c r="A73" t="s">
        <v>101</v>
      </c>
      <c r="D73">
        <v>173</v>
      </c>
      <c r="E73">
        <v>8</v>
      </c>
      <c r="F73">
        <v>303</v>
      </c>
      <c r="G73">
        <v>6</v>
      </c>
    </row>
    <row r="74" spans="1:7" x14ac:dyDescent="0.25">
      <c r="A74" t="s">
        <v>102</v>
      </c>
      <c r="D74">
        <v>127</v>
      </c>
      <c r="E74">
        <v>3</v>
      </c>
      <c r="F74">
        <v>231</v>
      </c>
      <c r="G74">
        <v>4</v>
      </c>
    </row>
    <row r="75" spans="1:7" x14ac:dyDescent="0.25">
      <c r="A75" t="s">
        <v>223</v>
      </c>
      <c r="D75">
        <v>130</v>
      </c>
      <c r="E75">
        <v>11</v>
      </c>
      <c r="F75">
        <v>218</v>
      </c>
      <c r="G75">
        <v>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Polio Fig S1</vt:lpstr>
      <vt:lpstr>Typhoid Fig S2</vt:lpstr>
      <vt:lpstr>Tuberculosis Fig S3</vt:lpstr>
      <vt:lpstr>Measles Fig S4</vt:lpstr>
      <vt:lpstr>Smallpox Fig S5</vt:lpstr>
      <vt:lpstr>Chickenpox Fig S6</vt:lpstr>
      <vt:lpstr>Infectious mononucleosis Fig S7</vt:lpstr>
      <vt:lpstr>HIV Fig S8</vt:lpstr>
      <vt:lpstr>Influenza Fig S9</vt:lpstr>
      <vt:lpstr>Pertussis Fig S10</vt:lpstr>
      <vt:lpstr>Salmonella Fig S11</vt:lpstr>
      <vt:lpstr>Yellow fever Fig S12</vt:lpstr>
      <vt:lpstr>Typhus Fig S13</vt:lpstr>
      <vt:lpstr>Scarlet fever Fig S14</vt:lpstr>
      <vt:lpstr>Ebola Fig S15</vt:lpstr>
      <vt:lpstr>Meningococc Meningitis Fig S16</vt:lpstr>
      <vt:lpstr>Japanese encephalitis Fig S17</vt:lpstr>
      <vt:lpstr>Cholera Fig S18</vt:lpstr>
      <vt:lpstr>Lassa fever Fig S19</vt:lpstr>
      <vt:lpstr>Brucellosis Fig S20</vt:lpstr>
      <vt:lpstr>Hepatitis B Fig S21</vt:lpstr>
      <vt:lpstr>Plague Fig S22</vt:lpstr>
      <vt:lpstr>Hepatitis A Fig S23</vt:lpstr>
      <vt:lpstr>SARS Fig S24</vt:lpstr>
      <vt:lpstr>COVID-19 Fig S25</vt:lpstr>
      <vt:lpstr>MERS-CoV Fig S26</vt:lpstr>
      <vt:lpstr>St Louis encephalitis Fig S27</vt:lpstr>
      <vt:lpstr>Campylobacter Fig S28</vt:lpstr>
      <vt:lpstr>Western equine enceph Fig S29</vt:lpstr>
      <vt:lpstr>Diphtheria Fig S30</vt:lpstr>
      <vt:lpstr>E coli Fig S31</vt:lpstr>
      <vt:lpstr>Dengue Fig S32</vt:lpstr>
    </vt:vector>
  </TitlesOfParts>
  <Company>London School of Hygiene &amp; Tropical Medicine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Judith Glynn</dc:creator>
  <cp:lastModifiedBy>Judith Glynn</cp:lastModifiedBy>
  <dcterms:created xsi:type="dcterms:W3CDTF">2020-06-10T15:37:42Z</dcterms:created>
  <dcterms:modified xsi:type="dcterms:W3CDTF">2020-09-24T15:56:59Z</dcterms:modified>
</cp:coreProperties>
</file>