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_PhD\Malawi\Malawi survey\Malawi de-encrypted\Data files\data sharing\"/>
    </mc:Choice>
  </mc:AlternateContent>
  <xr:revisionPtr revIDLastSave="0" documentId="8_{2979258C-FA83-478D-B2D7-25BEB2831B95}" xr6:coauthVersionLast="36" xr6:coauthVersionMax="36" xr10:uidLastSave="{00000000-0000-0000-0000-000000000000}"/>
  <bookViews>
    <workbookView xWindow="0" yWindow="0" windowWidth="20490" windowHeight="7545" xr2:uid="{C2D3DDC8-5375-4381-9F3B-111396EC6A6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B14" i="1"/>
  <c r="D8" i="1"/>
  <c r="D3" i="1"/>
  <c r="D2" i="1"/>
  <c r="D5" i="1"/>
  <c r="E13" i="1"/>
  <c r="D13" i="1"/>
  <c r="E12" i="1"/>
  <c r="D12" i="1"/>
  <c r="B13" i="1"/>
  <c r="B12" i="1"/>
  <c r="B8" i="1"/>
  <c r="B11" i="1"/>
</calcChain>
</file>

<file path=xl/sharedStrings.xml><?xml version="1.0" encoding="utf-8"?>
<sst xmlns="http://schemas.openxmlformats.org/spreadsheetml/2006/main" count="53" uniqueCount="45">
  <si>
    <t>Preparation</t>
  </si>
  <si>
    <t>RAHL alone</t>
  </si>
  <si>
    <t>Training</t>
  </si>
  <si>
    <t>Equipment and consumables</t>
  </si>
  <si>
    <t>Personnel</t>
  </si>
  <si>
    <t>RAAB</t>
  </si>
  <si>
    <t>Cost of RAAB and RAHL separately</t>
  </si>
  <si>
    <t>Transport</t>
  </si>
  <si>
    <t>Other fieldwork costs</t>
  </si>
  <si>
    <t xml:space="preserve">Cost of RAAB and RAHL in all clusters </t>
  </si>
  <si>
    <t>Calculation</t>
  </si>
  <si>
    <t>Total RAAB cost plus total RAHL cost</t>
  </si>
  <si>
    <t>Total RAAB plus (RAHL costs-transport, preparation and training costs; then multiplied by 2 to get 4 teams)</t>
  </si>
  <si>
    <t xml:space="preserve">Total RAAB cost plus RAHL costs minus transport, prep and training </t>
  </si>
  <si>
    <t>Scenario</t>
  </si>
  <si>
    <t>RAAB and RAHL separately</t>
  </si>
  <si>
    <t>RAAB-RAHL in all clusters</t>
  </si>
  <si>
    <t>RAAB in all clusters, RAHL in ~1/3 clusters</t>
  </si>
  <si>
    <t>RAHL with VI estimate only</t>
  </si>
  <si>
    <t>Powered to detect</t>
  </si>
  <si>
    <t xml:space="preserve">% moderate VI, blindness; % moderate HI </t>
  </si>
  <si>
    <t xml:space="preserve">% moderate VI,; % moderate HI </t>
  </si>
  <si>
    <t>Sample size*</t>
  </si>
  <si>
    <t>RAHL</t>
  </si>
  <si>
    <t>Cluster size**</t>
  </si>
  <si>
    <t xml:space="preserve">RAHL </t>
  </si>
  <si>
    <t>No. teams^</t>
  </si>
  <si>
    <t>No. field days</t>
  </si>
  <si>
    <t>No. team members^^</t>
  </si>
  <si>
    <t>Cost (GBP)</t>
  </si>
  <si>
    <t>Cost reduction (%)</t>
  </si>
  <si>
    <t>Comparator</t>
  </si>
  <si>
    <t>12% cheaper</t>
  </si>
  <si>
    <t>29% cheaper</t>
  </si>
  <si>
    <t>37% cheaper</t>
  </si>
  <si>
    <t xml:space="preserve">% </t>
  </si>
  <si>
    <t>Cost of RAAB in all clusters and RAHL in 1/3</t>
  </si>
  <si>
    <t xml:space="preserve">Final table </t>
  </si>
  <si>
    <t>RAAB estimate from manual (inflated)</t>
  </si>
  <si>
    <t>How much cheaper</t>
  </si>
  <si>
    <t>RAAB cost estimate from survey</t>
  </si>
  <si>
    <t>see i102</t>
  </si>
  <si>
    <t>see h103</t>
  </si>
  <si>
    <t>see h83</t>
  </si>
  <si>
    <t>Total RAHL cost plus RAAB cost (from estimates), minus transport, prep and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</si>
</sst>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9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9" fontId="0" fillId="0" borderId="1" xfId="1" applyNumberFormat="1" applyFont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83A3-2688-4F27-9D7F-F9A674D7593D}">
  <dimension ref="A1:F31"/>
  <sheetViews>
    <sheetView tabSelected="1" workbookViewId="0">
      <selection activeCell="E12" sqref="E12"/>
    </sheetView>
  </sheetViews>
  <sheetFormatPr defaultRowHeight="15" x14ac:dyDescent="0.25"/>
  <cols>
    <col min="1" max="1" width="33.140625" style="2" customWidth="1"/>
    <col min="2" max="2" width="11.7109375" style="2" customWidth="1"/>
    <col min="3" max="3" width="25.7109375" style="2" customWidth="1"/>
    <col min="4" max="4" width="21.5703125" style="2" customWidth="1"/>
    <col min="5" max="5" width="17.7109375" style="2" customWidth="1"/>
    <col min="6" max="16384" width="9.140625" style="2"/>
  </cols>
  <sheetData>
    <row r="1" spans="1:5" ht="30" x14ac:dyDescent="0.25">
      <c r="B1" s="2" t="s">
        <v>1</v>
      </c>
      <c r="C1" s="2" t="s">
        <v>38</v>
      </c>
      <c r="D1" s="2" t="s">
        <v>40</v>
      </c>
    </row>
    <row r="2" spans="1:5" x14ac:dyDescent="0.25">
      <c r="A2" s="2" t="s">
        <v>0</v>
      </c>
      <c r="B2" s="2">
        <v>2679.5</v>
      </c>
      <c r="D2" s="2">
        <f>B2</f>
        <v>2679.5</v>
      </c>
    </row>
    <row r="3" spans="1:5" x14ac:dyDescent="0.25">
      <c r="A3" s="2" t="s">
        <v>2</v>
      </c>
      <c r="B3" s="2">
        <v>6784.9</v>
      </c>
      <c r="D3" s="2">
        <f>B3</f>
        <v>6784.9</v>
      </c>
    </row>
    <row r="4" spans="1:5" x14ac:dyDescent="0.25">
      <c r="A4" s="2" t="s">
        <v>3</v>
      </c>
      <c r="B4" s="2">
        <v>3969.4</v>
      </c>
      <c r="D4" s="2">
        <v>2372.4</v>
      </c>
      <c r="E4" s="2" t="s">
        <v>43</v>
      </c>
    </row>
    <row r="5" spans="1:5" x14ac:dyDescent="0.25">
      <c r="A5" s="2" t="s">
        <v>7</v>
      </c>
      <c r="B5" s="2">
        <v>7790.74</v>
      </c>
      <c r="D5" s="2">
        <f>B5</f>
        <v>7790.74</v>
      </c>
    </row>
    <row r="6" spans="1:5" x14ac:dyDescent="0.25">
      <c r="A6" s="2" t="s">
        <v>8</v>
      </c>
      <c r="B6" s="2">
        <v>2292.15</v>
      </c>
      <c r="D6" s="2">
        <v>1494.19</v>
      </c>
      <c r="E6" s="2" t="s">
        <v>41</v>
      </c>
    </row>
    <row r="7" spans="1:5" x14ac:dyDescent="0.25">
      <c r="A7" s="2" t="s">
        <v>4</v>
      </c>
      <c r="B7" s="2">
        <v>4048.95</v>
      </c>
      <c r="D7" s="2">
        <v>6579.36</v>
      </c>
      <c r="E7" s="2" t="s">
        <v>42</v>
      </c>
    </row>
    <row r="8" spans="1:5" x14ac:dyDescent="0.25">
      <c r="B8" s="3">
        <f>SUM(B2:B7)</f>
        <v>27565.640000000003</v>
      </c>
      <c r="C8" s="2">
        <v>33000</v>
      </c>
      <c r="D8" s="3">
        <f>SUM(D2:D7)</f>
        <v>27701.09</v>
      </c>
    </row>
    <row r="10" spans="1:5" ht="30" x14ac:dyDescent="0.25">
      <c r="A10" s="4"/>
      <c r="B10" s="4"/>
      <c r="C10" s="4" t="s">
        <v>10</v>
      </c>
      <c r="D10" s="4" t="s">
        <v>35</v>
      </c>
      <c r="E10" s="4" t="s">
        <v>39</v>
      </c>
    </row>
    <row r="11" spans="1:5" ht="30" x14ac:dyDescent="0.25">
      <c r="A11" s="4" t="s">
        <v>6</v>
      </c>
      <c r="B11" s="5">
        <f>B8+C8</f>
        <v>60565.64</v>
      </c>
      <c r="C11" s="4" t="s">
        <v>11</v>
      </c>
      <c r="D11" s="4"/>
      <c r="E11" s="4"/>
    </row>
    <row r="12" spans="1:5" ht="75" x14ac:dyDescent="0.25">
      <c r="A12" s="4" t="s">
        <v>9</v>
      </c>
      <c r="B12" s="5">
        <f>C8+((B8-B5-B3-B2)*2)</f>
        <v>53621</v>
      </c>
      <c r="C12" s="4" t="s">
        <v>12</v>
      </c>
      <c r="D12" s="6">
        <f>B12/B11</f>
        <v>0.88533696663652861</v>
      </c>
      <c r="E12" s="7">
        <f>1-D12</f>
        <v>0.11466303336347139</v>
      </c>
    </row>
    <row r="13" spans="1:5" ht="45" x14ac:dyDescent="0.25">
      <c r="A13" s="4" t="s">
        <v>36</v>
      </c>
      <c r="B13" s="5">
        <f>C8+(B8-B5-B2-B3)</f>
        <v>43310.5</v>
      </c>
      <c r="C13" s="4" t="s">
        <v>13</v>
      </c>
      <c r="D13" s="6">
        <f>B13/B11</f>
        <v>0.71510017891332445</v>
      </c>
      <c r="E13" s="7">
        <f>1-D13</f>
        <v>0.28489982108667555</v>
      </c>
    </row>
    <row r="14" spans="1:5" ht="60" x14ac:dyDescent="0.25">
      <c r="A14" s="4" t="s">
        <v>18</v>
      </c>
      <c r="B14" s="5">
        <f>B8+(D8-D2-D3-D5)</f>
        <v>38011.590000000004</v>
      </c>
      <c r="C14" s="4" t="s">
        <v>44</v>
      </c>
      <c r="D14" s="6">
        <f>B14/B11</f>
        <v>0.62760981308874142</v>
      </c>
      <c r="E14" s="12">
        <f>1-D14</f>
        <v>0.37239018691125858</v>
      </c>
    </row>
    <row r="17" spans="1:6" x14ac:dyDescent="0.25">
      <c r="A17" s="2" t="s">
        <v>37</v>
      </c>
    </row>
    <row r="18" spans="1:6" ht="48" x14ac:dyDescent="0.25">
      <c r="A18" s="8" t="s">
        <v>14</v>
      </c>
      <c r="B18" s="1"/>
      <c r="C18" s="8" t="s">
        <v>15</v>
      </c>
      <c r="D18" s="8" t="s">
        <v>16</v>
      </c>
      <c r="E18" s="8" t="s">
        <v>17</v>
      </c>
      <c r="F18" s="8" t="s">
        <v>18</v>
      </c>
    </row>
    <row r="19" spans="1:6" ht="48" customHeight="1" x14ac:dyDescent="0.25">
      <c r="A19" s="9" t="s">
        <v>19</v>
      </c>
      <c r="B19" s="9"/>
      <c r="C19" s="10" t="s">
        <v>20</v>
      </c>
      <c r="D19" s="10"/>
      <c r="E19" s="10"/>
      <c r="F19" s="9" t="s">
        <v>21</v>
      </c>
    </row>
    <row r="20" spans="1:6" x14ac:dyDescent="0.25">
      <c r="A20" s="10" t="s">
        <v>22</v>
      </c>
      <c r="B20" s="9" t="s">
        <v>23</v>
      </c>
      <c r="C20" s="9">
        <v>1100</v>
      </c>
      <c r="D20" s="9">
        <v>3500</v>
      </c>
      <c r="E20" s="9">
        <v>1100</v>
      </c>
      <c r="F20" s="9">
        <v>1100</v>
      </c>
    </row>
    <row r="21" spans="1:6" x14ac:dyDescent="0.25">
      <c r="A21" s="10"/>
      <c r="B21" s="9" t="s">
        <v>5</v>
      </c>
      <c r="C21" s="9">
        <v>3500</v>
      </c>
      <c r="D21" s="9">
        <v>3500</v>
      </c>
      <c r="E21" s="9">
        <v>3500</v>
      </c>
      <c r="F21" s="9">
        <v>1100</v>
      </c>
    </row>
    <row r="22" spans="1:6" x14ac:dyDescent="0.25">
      <c r="A22" s="10" t="s">
        <v>24</v>
      </c>
      <c r="B22" s="9" t="s">
        <v>25</v>
      </c>
      <c r="C22" s="9">
        <v>30</v>
      </c>
      <c r="D22" s="9">
        <v>30</v>
      </c>
      <c r="E22" s="9">
        <v>30</v>
      </c>
      <c r="F22" s="9">
        <v>30</v>
      </c>
    </row>
    <row r="23" spans="1:6" x14ac:dyDescent="0.25">
      <c r="A23" s="10"/>
      <c r="B23" s="9" t="s">
        <v>5</v>
      </c>
      <c r="C23" s="9">
        <v>50</v>
      </c>
      <c r="D23" s="9">
        <v>30</v>
      </c>
      <c r="E23" s="9">
        <v>30</v>
      </c>
      <c r="F23" s="9">
        <v>30</v>
      </c>
    </row>
    <row r="24" spans="1:6" x14ac:dyDescent="0.25">
      <c r="A24" s="10" t="s">
        <v>26</v>
      </c>
      <c r="B24" s="9" t="s">
        <v>23</v>
      </c>
      <c r="C24" s="9">
        <v>2</v>
      </c>
      <c r="D24" s="9">
        <v>4</v>
      </c>
      <c r="E24" s="9">
        <v>2</v>
      </c>
      <c r="F24" s="9">
        <v>2</v>
      </c>
    </row>
    <row r="25" spans="1:6" x14ac:dyDescent="0.25">
      <c r="A25" s="10"/>
      <c r="B25" s="9" t="s">
        <v>5</v>
      </c>
      <c r="C25" s="9">
        <v>4</v>
      </c>
      <c r="D25" s="9">
        <v>4</v>
      </c>
      <c r="E25" s="9">
        <v>4</v>
      </c>
      <c r="F25" s="9">
        <v>2</v>
      </c>
    </row>
    <row r="26" spans="1:6" x14ac:dyDescent="0.25">
      <c r="A26" s="10" t="s">
        <v>27</v>
      </c>
      <c r="B26" s="9" t="s">
        <v>23</v>
      </c>
      <c r="C26" s="9">
        <v>18</v>
      </c>
      <c r="D26" s="9">
        <v>30</v>
      </c>
      <c r="E26" s="9">
        <v>18</v>
      </c>
      <c r="F26" s="9">
        <v>18</v>
      </c>
    </row>
    <row r="27" spans="1:6" x14ac:dyDescent="0.25">
      <c r="A27" s="10"/>
      <c r="B27" s="9" t="s">
        <v>5</v>
      </c>
      <c r="C27" s="9">
        <v>18</v>
      </c>
      <c r="D27" s="9">
        <v>30</v>
      </c>
      <c r="E27" s="9">
        <v>30</v>
      </c>
      <c r="F27" s="9">
        <v>18</v>
      </c>
    </row>
    <row r="28" spans="1:6" x14ac:dyDescent="0.25">
      <c r="A28" s="10" t="s">
        <v>28</v>
      </c>
      <c r="B28" s="9" t="s">
        <v>23</v>
      </c>
      <c r="C28" s="9">
        <v>4</v>
      </c>
      <c r="D28" s="9">
        <v>4</v>
      </c>
      <c r="E28" s="9">
        <v>4</v>
      </c>
      <c r="F28" s="9">
        <v>4</v>
      </c>
    </row>
    <row r="29" spans="1:6" x14ac:dyDescent="0.25">
      <c r="A29" s="10"/>
      <c r="B29" s="9" t="s">
        <v>5</v>
      </c>
      <c r="C29" s="9">
        <v>2</v>
      </c>
      <c r="D29" s="9">
        <v>2</v>
      </c>
      <c r="E29" s="9">
        <v>2</v>
      </c>
      <c r="F29" s="9">
        <v>2</v>
      </c>
    </row>
    <row r="30" spans="1:6" x14ac:dyDescent="0.25">
      <c r="A30" s="9" t="s">
        <v>29</v>
      </c>
      <c r="B30" s="8"/>
      <c r="C30" s="11">
        <v>60566</v>
      </c>
      <c r="D30" s="11">
        <v>53620</v>
      </c>
      <c r="E30" s="11">
        <v>43310</v>
      </c>
      <c r="F30" s="11">
        <v>38011</v>
      </c>
    </row>
    <row r="31" spans="1:6" ht="24" x14ac:dyDescent="0.25">
      <c r="A31" s="9" t="s">
        <v>30</v>
      </c>
      <c r="B31" s="8"/>
      <c r="C31" s="9" t="s">
        <v>31</v>
      </c>
      <c r="D31" s="9" t="s">
        <v>32</v>
      </c>
      <c r="E31" s="9" t="s">
        <v>33</v>
      </c>
      <c r="F31" s="9" t="s">
        <v>34</v>
      </c>
    </row>
  </sheetData>
  <mergeCells count="6">
    <mergeCell ref="C19:E19"/>
    <mergeCell ref="A20:A21"/>
    <mergeCell ref="A22:A23"/>
    <mergeCell ref="A24:A25"/>
    <mergeCell ref="A26:A27"/>
    <mergeCell ref="A28:A2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 Bright</dc:creator>
  <cp:lastModifiedBy>Tess Bright</cp:lastModifiedBy>
  <dcterms:created xsi:type="dcterms:W3CDTF">2019-11-27T08:10:07Z</dcterms:created>
  <dcterms:modified xsi:type="dcterms:W3CDTF">2019-11-27T08:54:24Z</dcterms:modified>
</cp:coreProperties>
</file>